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baud vauzeilles\OneDrive - UNION NATIONALE DU SPORT SCOLAIRE\DNA UNSS\2-Activités en suivi\1-Challenge distanciel\0- résultats\Résultats finaux\"/>
    </mc:Choice>
  </mc:AlternateContent>
  <bookViews>
    <workbookView xWindow="0" yWindow="0" windowWidth="28800" windowHeight="12336"/>
  </bookViews>
  <sheets>
    <sheet name="Résultats TAS Collège" sheetId="2" r:id="rId1"/>
    <sheet name="Résultats TAS Lycée Pro" sheetId="3" r:id="rId2"/>
    <sheet name="Résultats TAS Lycée" sheetId="4" r:id="rId3"/>
    <sheet name="Résultats TAS Sport Partagé" sheetId="5" r:id="rId4"/>
  </sheets>
  <calcPr calcId="162913"/>
</workbook>
</file>

<file path=xl/calcChain.xml><?xml version="1.0" encoding="utf-8"?>
<calcChain xmlns="http://schemas.openxmlformats.org/spreadsheetml/2006/main">
  <c r="H20" i="2" l="1"/>
  <c r="G10" i="5" l="1"/>
  <c r="H10" i="5"/>
  <c r="H52" i="2" l="1"/>
  <c r="H15" i="2"/>
  <c r="H6" i="5" l="1"/>
  <c r="H5" i="5"/>
  <c r="H4" i="5"/>
  <c r="H3" i="5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5" i="4"/>
  <c r="G5" i="4"/>
  <c r="H3" i="4"/>
  <c r="G3" i="4"/>
  <c r="H7" i="3"/>
  <c r="H6" i="3"/>
  <c r="H5" i="3"/>
  <c r="H4" i="3"/>
  <c r="H3" i="3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G20" i="2"/>
  <c r="H22" i="2"/>
  <c r="G22" i="2"/>
  <c r="H19" i="2"/>
  <c r="G19" i="2"/>
  <c r="H18" i="2"/>
  <c r="G18" i="2"/>
  <c r="H17" i="2"/>
  <c r="G17" i="2"/>
  <c r="G15" i="2"/>
  <c r="H12" i="2"/>
  <c r="G12" i="2"/>
  <c r="H9" i="2"/>
  <c r="G9" i="2"/>
  <c r="H7" i="2"/>
  <c r="G7" i="2"/>
  <c r="H3" i="2"/>
  <c r="G3" i="2"/>
</calcChain>
</file>

<file path=xl/sharedStrings.xml><?xml version="1.0" encoding="utf-8"?>
<sst xmlns="http://schemas.openxmlformats.org/spreadsheetml/2006/main" count="693" uniqueCount="330">
  <si>
    <t>total
Points
TAS</t>
  </si>
  <si>
    <t>défiche traitée</t>
  </si>
  <si>
    <t>points 
TAS</t>
  </si>
  <si>
    <t>Rang</t>
  </si>
  <si>
    <t>Collège</t>
  </si>
  <si>
    <t>Collège Bernard de Ventadour Bagnols-sur-Cèze</t>
  </si>
  <si>
    <t>Basket Etab</t>
  </si>
  <si>
    <t>athlétisme promo</t>
  </si>
  <si>
    <t>athlé étab</t>
  </si>
  <si>
    <t xml:space="preserve">Bad promo </t>
  </si>
  <si>
    <t>Badten promo</t>
  </si>
  <si>
    <t>basket promo</t>
  </si>
  <si>
    <t>Circuit Train Promo</t>
  </si>
  <si>
    <t>Circuit Train Etab</t>
  </si>
  <si>
    <t>CO Promo</t>
  </si>
  <si>
    <t xml:space="preserve">CO etab </t>
  </si>
  <si>
    <t>Foot promo</t>
  </si>
  <si>
    <t>Foot exc</t>
  </si>
  <si>
    <t>Football etab</t>
  </si>
  <si>
    <t>futsal promo</t>
  </si>
  <si>
    <t>futsal étab</t>
  </si>
  <si>
    <t>judo promo</t>
  </si>
  <si>
    <t>rugby promo</t>
  </si>
  <si>
    <t>rugby promo 87</t>
  </si>
  <si>
    <t>TT étab</t>
  </si>
  <si>
    <t>pétanque promo</t>
  </si>
  <si>
    <t>step promo</t>
  </si>
  <si>
    <t>ultimate promo</t>
  </si>
  <si>
    <t>Savate BF Promo</t>
  </si>
  <si>
    <t>TT promo</t>
  </si>
  <si>
    <t>pétanque  étab</t>
  </si>
  <si>
    <t>step étab</t>
  </si>
  <si>
    <t>Volley promo</t>
  </si>
  <si>
    <t>Volley étab</t>
  </si>
  <si>
    <t>Collège le Puits de la Roche Richelieu</t>
  </si>
  <si>
    <t>athl etab</t>
  </si>
  <si>
    <t xml:space="preserve">CO Promo </t>
  </si>
  <si>
    <t>CO etab</t>
  </si>
  <si>
    <t>football promo</t>
  </si>
  <si>
    <t>Rugby Promo</t>
  </si>
  <si>
    <t xml:space="preserve">rugby promo </t>
  </si>
  <si>
    <t>Step étab</t>
  </si>
  <si>
    <t>Collège Jean de Saint-Aubert Libercourt</t>
  </si>
  <si>
    <t>ULTIMATE</t>
  </si>
  <si>
    <t xml:space="preserve">Basket etab </t>
  </si>
  <si>
    <t>aviron indoor promo</t>
  </si>
  <si>
    <t>aviron indoor exc</t>
  </si>
  <si>
    <t>bad promo</t>
  </si>
  <si>
    <t>basket exc G</t>
  </si>
  <si>
    <t>Step Etab</t>
  </si>
  <si>
    <t>ultimate etab</t>
  </si>
  <si>
    <t>ultimate exc</t>
  </si>
  <si>
    <t>VTT promo</t>
  </si>
  <si>
    <t xml:space="preserve">CO exc </t>
  </si>
  <si>
    <t>football etab</t>
  </si>
  <si>
    <t>pétanque étab</t>
  </si>
  <si>
    <t>Collège de l'Atlantique Aytré</t>
  </si>
  <si>
    <t>DUBLLE DUTCH</t>
  </si>
  <si>
    <t>VOILE</t>
  </si>
  <si>
    <t>TIR A ARC</t>
  </si>
  <si>
    <t>athlétisme étab</t>
  </si>
  <si>
    <t xml:space="preserve">CO Etab </t>
  </si>
  <si>
    <t xml:space="preserve">Double dutch </t>
  </si>
  <si>
    <t>escalade promo</t>
  </si>
  <si>
    <t>Tennis promo</t>
  </si>
  <si>
    <t>VTT Etab</t>
  </si>
  <si>
    <t xml:space="preserve">Golf </t>
  </si>
  <si>
    <t>Hip Hop Promo</t>
  </si>
  <si>
    <t>parkour promo</t>
  </si>
  <si>
    <t>parkour étab</t>
  </si>
  <si>
    <t>Rugby étab</t>
  </si>
  <si>
    <t>rugby etab</t>
  </si>
  <si>
    <t>Run Bike Etab</t>
  </si>
  <si>
    <t>Voile etab</t>
  </si>
  <si>
    <t>Collège Champ de la Motte Langeais</t>
  </si>
  <si>
    <t>Basket etab</t>
  </si>
  <si>
    <t>Bad promo</t>
  </si>
  <si>
    <t>Football étab</t>
  </si>
  <si>
    <t xml:space="preserve">ultimate etab </t>
  </si>
  <si>
    <t>Collège de la Vallée de la Bièvre Hartzviller</t>
  </si>
  <si>
    <t xml:space="preserve">CO promo </t>
  </si>
  <si>
    <t>Collège Descartes Antony</t>
  </si>
  <si>
    <t>CO promo</t>
  </si>
  <si>
    <t xml:space="preserve">ultimate promo </t>
  </si>
  <si>
    <t>Collège Paul Langevin Ville-la-Grand</t>
  </si>
  <si>
    <t>aviron indoor</t>
  </si>
  <si>
    <t xml:space="preserve">laser run </t>
  </si>
  <si>
    <t>Collège Val de Moder Pfaffenhoffen</t>
  </si>
  <si>
    <t>step etab</t>
  </si>
  <si>
    <t>Collège René Cassin Brenouille</t>
  </si>
  <si>
    <t xml:space="preserve">futsal etab </t>
  </si>
  <si>
    <t>Athlé promo</t>
  </si>
  <si>
    <t>ATHLE ETAB</t>
  </si>
  <si>
    <t>subaqua promo</t>
  </si>
  <si>
    <t>Collège Marcel Pagnol Montpellier</t>
  </si>
  <si>
    <t>Basket promo</t>
  </si>
  <si>
    <t>Collège Théodore Rosset Montréal-la-Cluse</t>
  </si>
  <si>
    <t>VTT</t>
  </si>
  <si>
    <t>Collège de l'Astarac Mirande</t>
  </si>
  <si>
    <t>Athlé Etab</t>
  </si>
  <si>
    <t xml:space="preserve">football étab </t>
  </si>
  <si>
    <t>Step exc</t>
  </si>
  <si>
    <t>Collège Pierre Adt Forbach</t>
  </si>
  <si>
    <t>Ultimate promo</t>
  </si>
  <si>
    <t>Collège Via Domitia Manduel</t>
  </si>
  <si>
    <t>18449</t>
  </si>
  <si>
    <t>Collège Jean-Philippe Rameau Tours</t>
  </si>
  <si>
    <t>Aviron Indoor</t>
  </si>
  <si>
    <t>Bad Promo</t>
  </si>
  <si>
    <t>Double Dutch</t>
  </si>
  <si>
    <t>Parkours promo</t>
  </si>
  <si>
    <t>Collège Jacques Prévert Flavy-le-Martel</t>
  </si>
  <si>
    <t>Collège Nicolas Robert Vernouillet</t>
  </si>
  <si>
    <t>laser run</t>
  </si>
  <si>
    <t>Collège Henri Becquerel Sainte-Geneviève-des-Bois</t>
  </si>
  <si>
    <t>PELOTE promo</t>
  </si>
  <si>
    <t>PELOTE étab</t>
  </si>
  <si>
    <t xml:space="preserve">TT exc </t>
  </si>
  <si>
    <t>Collège Paul Eluard Gauchy</t>
  </si>
  <si>
    <t>Step promo</t>
  </si>
  <si>
    <t>Collège Jean Moulin Moreuil</t>
  </si>
  <si>
    <t>Collège Michel Gondry Charny</t>
  </si>
  <si>
    <t>Run and Bike promo</t>
  </si>
  <si>
    <t>Pétanque Promo</t>
  </si>
  <si>
    <t>Collège Val de Charente Ruffec</t>
  </si>
  <si>
    <t>Athlétisme promo</t>
  </si>
  <si>
    <t>Collège Jacques Mercusot Sombernon</t>
  </si>
  <si>
    <t>CO exc</t>
  </si>
  <si>
    <t>Collège du Val d'Authie Auxi-le-Château</t>
  </si>
  <si>
    <t>Collège Adrienne Bolland Bessières</t>
  </si>
  <si>
    <t>Jacques Prévert Rebais</t>
  </si>
  <si>
    <t xml:space="preserve">Laser run </t>
  </si>
  <si>
    <t>Collège Roger Jahan Descartes</t>
  </si>
  <si>
    <t>Run And Bike promo</t>
  </si>
  <si>
    <t>Jean Zay Bondy</t>
  </si>
  <si>
    <t>basket exc G + F</t>
  </si>
  <si>
    <t>volley promo</t>
  </si>
  <si>
    <t>Collège Jacques Daviel Beaumesnil</t>
  </si>
  <si>
    <t>Collège Philippe de Commynes Tours</t>
  </si>
  <si>
    <t>Collège Denis Diderot Cherbourg-en-Cotentin</t>
  </si>
  <si>
    <t>Collège Saint-Exupéry Mâcon</t>
  </si>
  <si>
    <t>Collège Jules Ferry Coudekerque-Branche</t>
  </si>
  <si>
    <t>AVIRON EXC</t>
  </si>
  <si>
    <t>Collège les Mailheuls Coursan</t>
  </si>
  <si>
    <t xml:space="preserve">basket promo </t>
  </si>
  <si>
    <t>Collège Léo Lagrange Lillers</t>
  </si>
  <si>
    <t>Collège André Bauchant Château-Renault</t>
  </si>
  <si>
    <t>Collège Anne Frank Harly</t>
  </si>
  <si>
    <t>Collège Guy de Maupassant Chaumont-en-Vexin</t>
  </si>
  <si>
    <t>Collège Victor Hugo Sète</t>
  </si>
  <si>
    <t>Athlé Excel</t>
  </si>
  <si>
    <t>Collège Pierre Jeliote Lasseube</t>
  </si>
  <si>
    <t>Collège Georges Brassens Esvres</t>
  </si>
  <si>
    <t>Collège André Campra Aix-en-Provence</t>
  </si>
  <si>
    <t>ECHECS</t>
  </si>
  <si>
    <t>Collège Du Val de Nièvre Domart-en-Ponthieu</t>
  </si>
  <si>
    <t>Collège Pierre Flamens Castelsarrasin</t>
  </si>
  <si>
    <t>Collège André Malraux Paron</t>
  </si>
  <si>
    <t>Collège Maurice Genevoix Meslay-du-Maine</t>
  </si>
  <si>
    <t>Aviron indoor Promo</t>
  </si>
  <si>
    <t xml:space="preserve">aviron indoor exc </t>
  </si>
  <si>
    <t>Collège Sainte-Marthe Draguignan</t>
  </si>
  <si>
    <t>Collège Arausio Orange</t>
  </si>
  <si>
    <t>International Fontainebleau</t>
  </si>
  <si>
    <t>Co EXC</t>
  </si>
  <si>
    <t>Collège Colette Saint-Priest</t>
  </si>
  <si>
    <t>athle excel</t>
  </si>
  <si>
    <t>VTT étab</t>
  </si>
  <si>
    <t>Collège des Gorges de la Truyère Pierrefort</t>
  </si>
  <si>
    <t>Collège André Maurois Bischwiller</t>
  </si>
  <si>
    <t>Athlé Exc</t>
  </si>
  <si>
    <t>Collège Maison Blanche Saint-Paul</t>
  </si>
  <si>
    <t>Collège de l'Argonne Grandpré</t>
  </si>
  <si>
    <t>René Cassin Noisy-le-Sec</t>
  </si>
  <si>
    <t>NATATION</t>
  </si>
  <si>
    <t>Collège Henri Wallon Bezons</t>
  </si>
  <si>
    <t>Collège Descartes-Montaigne Liévin</t>
  </si>
  <si>
    <t>Basket ball exc G</t>
  </si>
  <si>
    <t>Collège Maurice Piquet Isbergues</t>
  </si>
  <si>
    <t>Collège Arthur Rimbaud Villeneuve-d'Ascq</t>
  </si>
  <si>
    <t>GR Exc</t>
  </si>
  <si>
    <t>Collège Henri de Navarre Nérac</t>
  </si>
  <si>
    <t>Collège Paul Eluard Verzy</t>
  </si>
  <si>
    <t>Collège Pierre Mendès-France Labarthe-sur-Lèze</t>
  </si>
  <si>
    <t>Collège Octave Gachon Parsac</t>
  </si>
  <si>
    <t>Collège la Rocal Bon-Encontre</t>
  </si>
  <si>
    <t>subaqua</t>
  </si>
  <si>
    <t>Collège Jean Moulin Sète</t>
  </si>
  <si>
    <t>Karaté Promo</t>
  </si>
  <si>
    <t>TT exc</t>
  </si>
  <si>
    <t>FUTSAL Exc</t>
  </si>
  <si>
    <t>GR etab</t>
  </si>
  <si>
    <t>HALTERO</t>
  </si>
  <si>
    <t>Judo étab</t>
  </si>
  <si>
    <t>Kick B Promo2</t>
  </si>
  <si>
    <t>Boxe assaut promo</t>
  </si>
  <si>
    <t>ESCRIME promo</t>
  </si>
  <si>
    <t>GR Promo</t>
  </si>
  <si>
    <t>hip hop promo</t>
  </si>
  <si>
    <t>Judo promo</t>
  </si>
  <si>
    <t>Kick B Promo1</t>
  </si>
  <si>
    <t>Kick B Exc</t>
  </si>
  <si>
    <t xml:space="preserve">Ultimate promo </t>
  </si>
  <si>
    <t>Volley  étab</t>
  </si>
  <si>
    <t>Volley exc</t>
  </si>
  <si>
    <t>lutte promo</t>
  </si>
  <si>
    <t>Parkour promo</t>
  </si>
  <si>
    <t>Football promo</t>
  </si>
  <si>
    <t>Futsal promo</t>
  </si>
  <si>
    <t>lutte etab</t>
  </si>
  <si>
    <t>Parkour étab</t>
  </si>
  <si>
    <t>Badten Promo</t>
  </si>
  <si>
    <t>Football exc</t>
  </si>
  <si>
    <t>football étab</t>
  </si>
  <si>
    <t>Step etab</t>
  </si>
  <si>
    <t>Lycée polyvalent Charles de Gaulle Pulversheim</t>
  </si>
  <si>
    <t xml:space="preserve">aviron indoor </t>
  </si>
  <si>
    <t>Circuit training promo</t>
  </si>
  <si>
    <t>circuit training etab</t>
  </si>
  <si>
    <t>Lycée Georges Colomb Lure</t>
  </si>
  <si>
    <t>Lycée professionnel Michelet Nantes</t>
  </si>
  <si>
    <t>Lycée polyvalent Jules Verne Sartrouville</t>
  </si>
  <si>
    <t>Circuit train Promo</t>
  </si>
  <si>
    <t>circuit training étab</t>
  </si>
  <si>
    <t>Lycée professionnel Ambroise Croizat Tarnos</t>
  </si>
  <si>
    <t xml:space="preserve">Classement Lycée </t>
  </si>
  <si>
    <t>Lycée Jacques de Vaucanson Tours</t>
  </si>
  <si>
    <t>CO étab</t>
  </si>
  <si>
    <t xml:space="preserve">Laser Run </t>
  </si>
  <si>
    <t>parcours étab</t>
  </si>
  <si>
    <t>Lycée Descartes Antony</t>
  </si>
  <si>
    <t>GOLF</t>
  </si>
  <si>
    <t xml:space="preserve">GR Promo </t>
  </si>
  <si>
    <t>Tir à l'arc promo</t>
  </si>
  <si>
    <t>ESCALADE</t>
  </si>
  <si>
    <t>HIP HOP</t>
  </si>
  <si>
    <t xml:space="preserve">ATHLE ETAB </t>
  </si>
  <si>
    <t>CO Etab</t>
  </si>
  <si>
    <t>Laser run</t>
  </si>
  <si>
    <t>Lycée des Flandres Hazebrouck</t>
  </si>
  <si>
    <t>Co exc</t>
  </si>
  <si>
    <t>Lycée polyvalent Edouard Herriot Voiron</t>
  </si>
  <si>
    <t>Lycée Jean Moulin Thouars</t>
  </si>
  <si>
    <t>Volley Promo</t>
  </si>
  <si>
    <t>Lycée Richelieu Rueil Malmaison</t>
  </si>
  <si>
    <t>Aviron indoor</t>
  </si>
  <si>
    <t>Lycée Douanier Rousseau Laval</t>
  </si>
  <si>
    <t>AQUATHLON ETAB</t>
  </si>
  <si>
    <t>Lycée en Forêt Montargis</t>
  </si>
  <si>
    <t>Lycée Albert Châtelet Saint-Pol-sur-Ternoise</t>
  </si>
  <si>
    <t xml:space="preserve">step Exc </t>
  </si>
  <si>
    <t>Lycée Jacques Coeur Bourges</t>
  </si>
  <si>
    <t>Lycée Chevalier d'Eon Tonnerre</t>
  </si>
  <si>
    <t>basket ball exc G</t>
  </si>
  <si>
    <t>Lycée Georges Duby Aix en Provence</t>
  </si>
  <si>
    <t>Sport partagé</t>
  </si>
  <si>
    <t>GOLF SP</t>
  </si>
  <si>
    <t>TIR A ARC SP 1</t>
  </si>
  <si>
    <t>TIR A ARC SP 2</t>
  </si>
  <si>
    <t>PELOTE SP</t>
  </si>
  <si>
    <t>SP Multi Act</t>
  </si>
  <si>
    <t>Pétanque SP</t>
  </si>
  <si>
    <t>tir à l'arc SP 1</t>
  </si>
  <si>
    <t>nombre
de
défiche
traitée</t>
  </si>
  <si>
    <t>Collège Jean Mermoz Marly</t>
  </si>
  <si>
    <t>Num AS</t>
  </si>
  <si>
    <t>02208</t>
  </si>
  <si>
    <t>02017</t>
  </si>
  <si>
    <t>04457</t>
  </si>
  <si>
    <t>04473</t>
  </si>
  <si>
    <t>08321</t>
  </si>
  <si>
    <t>06204</t>
  </si>
  <si>
    <t>09047</t>
  </si>
  <si>
    <t>08029</t>
  </si>
  <si>
    <t>01072</t>
  </si>
  <si>
    <t>02426</t>
  </si>
  <si>
    <t>01100</t>
  </si>
  <si>
    <t>09441</t>
  </si>
  <si>
    <t>04662</t>
  </si>
  <si>
    <t>02261</t>
  </si>
  <si>
    <t>02022</t>
  </si>
  <si>
    <t>09304</t>
  </si>
  <si>
    <t>05314</t>
  </si>
  <si>
    <t>08270</t>
  </si>
  <si>
    <t>08078</t>
  </si>
  <si>
    <t>09089</t>
  </si>
  <si>
    <t>09427</t>
  </si>
  <si>
    <t>02437</t>
  </si>
  <si>
    <t>02019</t>
  </si>
  <si>
    <t>03115</t>
  </si>
  <si>
    <t>03436</t>
  </si>
  <si>
    <t>04844</t>
  </si>
  <si>
    <t>01485</t>
  </si>
  <si>
    <t>09462</t>
  </si>
  <si>
    <t>Collège Clos de Pouilly Dijon</t>
  </si>
  <si>
    <t>Echecs</t>
  </si>
  <si>
    <t>Dép</t>
  </si>
  <si>
    <t>Académie</t>
  </si>
  <si>
    <t>ITEP le petit Prince Evaux Les Bains</t>
  </si>
  <si>
    <t>Montpellier</t>
  </si>
  <si>
    <t>Orléans-Tours</t>
  </si>
  <si>
    <t>Lille</t>
  </si>
  <si>
    <t>Poitiers</t>
  </si>
  <si>
    <t>Nancy-Metz</t>
  </si>
  <si>
    <t>Versailles</t>
  </si>
  <si>
    <t>Grenoble</t>
  </si>
  <si>
    <t>Strasbourg</t>
  </si>
  <si>
    <t>Amiens</t>
  </si>
  <si>
    <t>Lyon</t>
  </si>
  <si>
    <t>Occitanie</t>
  </si>
  <si>
    <t>Dijon</t>
  </si>
  <si>
    <t>Toulouse</t>
  </si>
  <si>
    <t>Creteil</t>
  </si>
  <si>
    <t>Rouen</t>
  </si>
  <si>
    <t>Caen</t>
  </si>
  <si>
    <t>Bordeaux</t>
  </si>
  <si>
    <t>Aix-Marseille</t>
  </si>
  <si>
    <t>Nantes</t>
  </si>
  <si>
    <t>Nice</t>
  </si>
  <si>
    <t>Reims</t>
  </si>
  <si>
    <t>Clermont-Ferrand</t>
  </si>
  <si>
    <t>La réunion</t>
  </si>
  <si>
    <t>Créteil</t>
  </si>
  <si>
    <t>Limoges</t>
  </si>
  <si>
    <t>Besançon</t>
  </si>
  <si>
    <t>versailles</t>
  </si>
  <si>
    <t>Lycée pro</t>
  </si>
  <si>
    <t>CMPRO AHS FC Vaucluse</t>
  </si>
  <si>
    <t xml:space="preserve">TT etab </t>
  </si>
  <si>
    <t>Hors classement - Participation du CMPRO AHS FC de Vaucluse aux autres Défiches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</si>
</sst>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7" x14ac:knownFonts="1">
    <font>
      <sz val="10"/>
      <color rgb="FF000000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20"/>
      <color rgb="FF000000"/>
      <name val="Calibri"/>
    </font>
    <font>
      <sz val="10"/>
      <name val="Arial"/>
    </font>
    <font>
      <sz val="10"/>
      <color theme="1"/>
      <name val="Arial"/>
    </font>
    <font>
      <sz val="12"/>
      <color theme="1"/>
      <name val="Calibri"/>
    </font>
    <font>
      <sz val="14"/>
      <color rgb="FF000000"/>
      <name val="Calibri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F9CB9C"/>
        <bgColor rgb="FFF9CB9C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theme="9"/>
        <bgColor theme="9"/>
      </patternFill>
    </fill>
    <fill>
      <patternFill patternType="solid">
        <fgColor theme="0"/>
        <bgColor rgb="FFBDBDBD"/>
      </patternFill>
    </fill>
    <fill>
      <patternFill patternType="solid">
        <fgColor theme="0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8" borderId="1" xfId="0" applyFont="1" applyFill="1" applyBorder="1" applyAlignment="1"/>
    <xf numFmtId="0" fontId="3" fillId="6" borderId="1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8" borderId="1" xfId="0" applyFont="1" applyFill="1" applyBorder="1"/>
    <xf numFmtId="0" fontId="6" fillId="10" borderId="0" xfId="0" applyFont="1" applyFill="1"/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/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 vertical="center"/>
    </xf>
    <xf numFmtId="0" fontId="9" fillId="1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164" fontId="11" fillId="7" borderId="14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49" fontId="3" fillId="10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49" fontId="9" fillId="8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49" fontId="9" fillId="8" borderId="4" xfId="0" applyNumberFormat="1" applyFont="1" applyFill="1" applyBorder="1" applyAlignment="1">
      <alignment horizontal="center"/>
    </xf>
    <xf numFmtId="49" fontId="3" fillId="10" borderId="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12" fillId="8" borderId="4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0" fontId="14" fillId="13" borderId="14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7" borderId="14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0" fillId="14" borderId="14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3" fillId="5" borderId="7" xfId="0" applyFont="1" applyFill="1" applyBorder="1"/>
    <xf numFmtId="0" fontId="3" fillId="8" borderId="7" xfId="0" applyFont="1" applyFill="1" applyBorder="1" applyAlignment="1"/>
    <xf numFmtId="0" fontId="3" fillId="8" borderId="7" xfId="0" applyFont="1" applyFill="1" applyBorder="1"/>
    <xf numFmtId="0" fontId="4" fillId="6" borderId="7" xfId="0" applyFont="1" applyFill="1" applyBorder="1" applyAlignment="1">
      <alignment horizontal="left" vertical="center"/>
    </xf>
    <xf numFmtId="49" fontId="9" fillId="8" borderId="13" xfId="0" applyNumberFormat="1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center" vertical="center"/>
    </xf>
    <xf numFmtId="0" fontId="0" fillId="16" borderId="0" xfId="0" applyFont="1" applyFill="1" applyAlignment="1"/>
    <xf numFmtId="0" fontId="3" fillId="20" borderId="1" xfId="0" applyFont="1" applyFill="1" applyBorder="1" applyAlignment="1">
      <alignment horizontal="left"/>
    </xf>
    <xf numFmtId="0" fontId="3" fillId="20" borderId="1" xfId="0" applyFont="1" applyFill="1" applyBorder="1" applyAlignment="1">
      <alignment horizontal="center"/>
    </xf>
    <xf numFmtId="0" fontId="3" fillId="20" borderId="1" xfId="0" applyFont="1" applyFill="1" applyBorder="1" applyAlignment="1"/>
    <xf numFmtId="0" fontId="1" fillId="22" borderId="1" xfId="0" applyFont="1" applyFill="1" applyBorder="1" applyAlignment="1">
      <alignment horizontal="center"/>
    </xf>
    <xf numFmtId="164" fontId="3" fillId="22" borderId="1" xfId="0" applyNumberFormat="1" applyFont="1" applyFill="1" applyBorder="1" applyAlignment="1">
      <alignment horizontal="center"/>
    </xf>
    <xf numFmtId="0" fontId="3" fillId="22" borderId="1" xfId="0" applyFont="1" applyFill="1" applyBorder="1"/>
    <xf numFmtId="0" fontId="3" fillId="22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left"/>
    </xf>
    <xf numFmtId="0" fontId="3" fillId="22" borderId="1" xfId="0" applyFont="1" applyFill="1" applyBorder="1" applyAlignment="1"/>
    <xf numFmtId="0" fontId="0" fillId="23" borderId="0" xfId="0" applyFont="1" applyFill="1" applyAlignment="1"/>
    <xf numFmtId="0" fontId="1" fillId="21" borderId="1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/>
    </xf>
    <xf numFmtId="0" fontId="3" fillId="10" borderId="7" xfId="0" applyFont="1" applyFill="1" applyBorder="1"/>
    <xf numFmtId="0" fontId="15" fillId="12" borderId="1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5" fillId="0" borderId="7" xfId="0" applyFont="1" applyBorder="1"/>
    <xf numFmtId="0" fontId="1" fillId="8" borderId="8" xfId="0" applyFont="1" applyFill="1" applyBorder="1" applyAlignment="1">
      <alignment horizontal="center" vertical="center"/>
    </xf>
    <xf numFmtId="0" fontId="5" fillId="8" borderId="10" xfId="0" applyFont="1" applyFill="1" applyBorder="1"/>
    <xf numFmtId="0" fontId="5" fillId="9" borderId="12" xfId="0" applyFont="1" applyFill="1" applyBorder="1"/>
    <xf numFmtId="0" fontId="1" fillId="8" borderId="5" xfId="0" applyFont="1" applyFill="1" applyBorder="1" applyAlignment="1">
      <alignment horizontal="center" vertical="center"/>
    </xf>
    <xf numFmtId="0" fontId="5" fillId="8" borderId="7" xfId="0" applyFont="1" applyFill="1" applyBorder="1"/>
    <xf numFmtId="0" fontId="1" fillId="20" borderId="5" xfId="0" applyFont="1" applyFill="1" applyBorder="1" applyAlignment="1">
      <alignment horizontal="center" vertical="center"/>
    </xf>
    <xf numFmtId="0" fontId="5" fillId="21" borderId="7" xfId="0" applyFont="1" applyFill="1" applyBorder="1"/>
    <xf numFmtId="164" fontId="9" fillId="20" borderId="5" xfId="0" applyNumberFormat="1" applyFont="1" applyFill="1" applyBorder="1" applyAlignment="1">
      <alignment horizontal="center" vertical="center"/>
    </xf>
    <xf numFmtId="164" fontId="5" fillId="21" borderId="7" xfId="0" applyNumberFormat="1" applyFont="1" applyFill="1" applyBorder="1" applyAlignment="1">
      <alignment horizontal="center"/>
    </xf>
    <xf numFmtId="0" fontId="3" fillId="20" borderId="5" xfId="0" applyFont="1" applyFill="1" applyBorder="1" applyAlignment="1">
      <alignment vertical="center"/>
    </xf>
    <xf numFmtId="164" fontId="3" fillId="8" borderId="5" xfId="0" applyNumberFormat="1" applyFont="1" applyFill="1" applyBorder="1" applyAlignment="1">
      <alignment horizontal="center" vertical="center"/>
    </xf>
    <xf numFmtId="164" fontId="5" fillId="8" borderId="6" xfId="0" applyNumberFormat="1" applyFont="1" applyFill="1" applyBorder="1" applyAlignment="1">
      <alignment horizontal="center"/>
    </xf>
    <xf numFmtId="164" fontId="5" fillId="9" borderId="7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vertical="center"/>
    </xf>
    <xf numFmtId="0" fontId="5" fillId="8" borderId="11" xfId="0" applyFont="1" applyFill="1" applyBorder="1"/>
    <xf numFmtId="0" fontId="5" fillId="9" borderId="13" xfId="0" applyFont="1" applyFill="1" applyBorder="1"/>
    <xf numFmtId="0" fontId="1" fillId="10" borderId="6" xfId="0" applyFont="1" applyFill="1" applyBorder="1" applyAlignment="1">
      <alignment horizontal="center" vertical="center"/>
    </xf>
    <xf numFmtId="0" fontId="5" fillId="9" borderId="6" xfId="0" applyFont="1" applyFill="1" applyBorder="1"/>
    <xf numFmtId="0" fontId="5" fillId="0" borderId="6" xfId="0" applyFont="1" applyBorder="1"/>
    <xf numFmtId="164" fontId="3" fillId="10" borderId="6" xfId="0" applyNumberFormat="1" applyFont="1" applyFill="1" applyBorder="1" applyAlignment="1">
      <alignment horizontal="center" vertical="center"/>
    </xf>
    <xf numFmtId="164" fontId="5" fillId="9" borderId="6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5" fillId="16" borderId="7" xfId="0" applyFont="1" applyFill="1" applyBorder="1"/>
    <xf numFmtId="0" fontId="1" fillId="15" borderId="0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0" borderId="3" xfId="0" applyFont="1" applyBorder="1"/>
    <xf numFmtId="0" fontId="5" fillId="8" borderId="3" xfId="0" applyFont="1" applyFill="1" applyBorder="1"/>
    <xf numFmtId="0" fontId="5" fillId="0" borderId="4" xfId="0" applyFont="1" applyBorder="1"/>
    <xf numFmtId="164" fontId="3" fillId="8" borderId="6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vertical="center"/>
    </xf>
    <xf numFmtId="0" fontId="5" fillId="8" borderId="6" xfId="0" applyFont="1" applyFill="1" applyBorder="1"/>
    <xf numFmtId="0" fontId="1" fillId="17" borderId="5" xfId="0" applyFont="1" applyFill="1" applyBorder="1" applyAlignment="1">
      <alignment horizontal="center" vertical="center"/>
    </xf>
    <xf numFmtId="0" fontId="5" fillId="18" borderId="6" xfId="0" applyFont="1" applyFill="1" applyBorder="1"/>
    <xf numFmtId="0" fontId="5" fillId="18" borderId="7" xfId="0" applyFont="1" applyFill="1" applyBorder="1"/>
    <xf numFmtId="0" fontId="1" fillId="8" borderId="6" xfId="0" applyFont="1" applyFill="1" applyBorder="1" applyAlignment="1">
      <alignment horizontal="center" vertical="center"/>
    </xf>
    <xf numFmtId="164" fontId="3" fillId="10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vertical="center"/>
    </xf>
    <xf numFmtId="0" fontId="1" fillId="15" borderId="16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6" borderId="0" xfId="0" applyFont="1" applyFill="1" applyAlignment="1"/>
    <xf numFmtId="0" fontId="4" fillId="13" borderId="2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0" fillId="0" borderId="14" xfId="0" applyFont="1" applyBorder="1" applyAlignment="1"/>
    <xf numFmtId="49" fontId="3" fillId="8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1" fillId="10" borderId="14" xfId="0" applyFont="1" applyFill="1" applyBorder="1" applyAlignment="1">
      <alignment horizontal="center" vertical="center"/>
    </xf>
    <xf numFmtId="49" fontId="3" fillId="10" borderId="9" xfId="0" applyNumberFormat="1" applyFont="1" applyFill="1" applyBorder="1" applyAlignment="1">
      <alignment horizontal="center" vertical="center"/>
    </xf>
    <xf numFmtId="0" fontId="16" fillId="19" borderId="14" xfId="0" applyFont="1" applyFill="1" applyBorder="1" applyAlignment="1">
      <alignment horizontal="left" vertical="center"/>
    </xf>
    <xf numFmtId="0" fontId="4" fillId="14" borderId="3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4" xfId="0" applyFont="1" applyFill="1" applyBorder="1"/>
    <xf numFmtId="0" fontId="5" fillId="9" borderId="14" xfId="0" applyFont="1" applyFill="1" applyBorder="1"/>
    <xf numFmtId="0" fontId="5" fillId="0" borderId="14" xfId="0" applyFont="1" applyBorder="1"/>
    <xf numFmtId="49" fontId="9" fillId="8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3" fillId="8" borderId="17" xfId="0" applyFont="1" applyFill="1" applyBorder="1" applyAlignment="1">
      <alignment vertical="center"/>
    </xf>
  </cellXfs>
  <cellStyles count="1">
    <cellStyle name="Normal" xfId="0" builtinId="0"/>
  </cellStyles>
  <dxfs count="9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3">
    <tableStyle name="prendre les feuilles qui suiven-style" pivot="0" count="3">
      <tableStyleElement type="headerRow" dxfId="8"/>
      <tableStyleElement type="firstRowStripe" dxfId="7"/>
      <tableStyleElement type="secondRowStripe" dxfId="6"/>
    </tableStyle>
    <tableStyle name="Résultats TAS Lycée-style" pivot="0" count="3">
      <tableStyleElement type="headerRow" dxfId="5"/>
      <tableStyleElement type="firstRowStripe" dxfId="4"/>
      <tableStyleElement type="secondRowStripe" dxfId="3"/>
    </tableStyle>
    <tableStyle name="Résultats TAS Sport Partagé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D9D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</xdr:colOff>
      <xdr:row>0</xdr:row>
      <xdr:rowOff>15240</xdr:rowOff>
    </xdr:from>
    <xdr:ext cx="4853940" cy="70104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5860" y="15240"/>
          <a:ext cx="4853940" cy="70104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68580</xdr:colOff>
      <xdr:row>0</xdr:row>
      <xdr:rowOff>0</xdr:rowOff>
    </xdr:from>
    <xdr:to>
      <xdr:col>1</xdr:col>
      <xdr:colOff>457200</xdr:colOff>
      <xdr:row>0</xdr:row>
      <xdr:rowOff>714386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0"/>
          <a:ext cx="891540" cy="714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579120</xdr:colOff>
      <xdr:row>0</xdr:row>
      <xdr:rowOff>0</xdr:rowOff>
    </xdr:from>
    <xdr:ext cx="4351020" cy="70866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040" y="0"/>
          <a:ext cx="4351020" cy="70866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106680</xdr:colOff>
      <xdr:row>0</xdr:row>
      <xdr:rowOff>30480</xdr:rowOff>
    </xdr:from>
    <xdr:to>
      <xdr:col>1</xdr:col>
      <xdr:colOff>434340</xdr:colOff>
      <xdr:row>0</xdr:row>
      <xdr:rowOff>696019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30480"/>
          <a:ext cx="830580" cy="6655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</xdr:colOff>
      <xdr:row>0</xdr:row>
      <xdr:rowOff>0</xdr:rowOff>
    </xdr:from>
    <xdr:ext cx="4305300" cy="708660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6320" y="0"/>
          <a:ext cx="4305300" cy="70866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60960</xdr:colOff>
      <xdr:row>0</xdr:row>
      <xdr:rowOff>0</xdr:rowOff>
    </xdr:from>
    <xdr:to>
      <xdr:col>1</xdr:col>
      <xdr:colOff>434340</xdr:colOff>
      <xdr:row>1</xdr:row>
      <xdr:rowOff>1134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876300" cy="702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487680</xdr:colOff>
      <xdr:row>0</xdr:row>
      <xdr:rowOff>0</xdr:rowOff>
    </xdr:from>
    <xdr:ext cx="4747260" cy="708660"/>
    <xdr:pic>
      <xdr:nvPicPr>
        <xdr:cNvPr id="4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0"/>
          <a:ext cx="4747260" cy="70866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121920</xdr:colOff>
      <xdr:row>0</xdr:row>
      <xdr:rowOff>0</xdr:rowOff>
    </xdr:from>
    <xdr:to>
      <xdr:col>2</xdr:col>
      <xdr:colOff>0</xdr:colOff>
      <xdr:row>1</xdr:row>
      <xdr:rowOff>1134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876300" cy="7021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_2" displayName="Table_2" ref="I1" headerRowCount="0">
  <tableColumns count="1">
    <tableColumn id="1" name="Column1"/>
  </tableColumns>
  <tableStyleInfo name="Résultats TAS Lycé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3" name="Table_3" displayName="Table_3" ref="I1" headerRowCount="0">
  <tableColumns count="1">
    <tableColumn id="1" name="Column1"/>
  </tableColumns>
  <tableStyleInfo name="Résultats TAS Sport Partagé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workbookViewId="0">
      <pane xSplit="3" ySplit="1" topLeftCell="D47" activePane="bottomRight" state="frozen"/>
      <selection pane="topRight" activeCell="D1" sqref="D1"/>
      <selection pane="bottomLeft" activeCell="A2" sqref="A2"/>
      <selection pane="bottomRight" activeCell="D59" sqref="D59"/>
    </sheetView>
  </sheetViews>
  <sheetFormatPr baseColWidth="10" defaultColWidth="14.44140625" defaultRowHeight="15.75" customHeight="1" x14ac:dyDescent="0.25"/>
  <cols>
    <col min="1" max="1" width="7.33203125" customWidth="1"/>
    <col min="2" max="2" width="9.44140625" style="71" bestFit="1" customWidth="1"/>
    <col min="3" max="3" width="46.6640625" customWidth="1"/>
    <col min="4" max="4" width="7.6640625" style="83" bestFit="1" customWidth="1"/>
    <col min="5" max="5" width="16.6640625" style="83" bestFit="1" customWidth="1"/>
    <col min="6" max="6" width="3" customWidth="1"/>
    <col min="7" max="7" width="7.5546875" customWidth="1"/>
    <col min="8" max="8" width="8.109375" customWidth="1"/>
    <col min="9" max="9" width="3" customWidth="1"/>
    <col min="10" max="10" width="21.5546875" customWidth="1"/>
    <col min="11" max="11" width="6.44140625" customWidth="1"/>
    <col min="12" max="12" width="3" customWidth="1"/>
    <col min="13" max="13" width="22" customWidth="1"/>
    <col min="14" max="14" width="6.44140625" customWidth="1"/>
    <col min="15" max="15" width="3" customWidth="1"/>
    <col min="16" max="16" width="20.33203125" customWidth="1"/>
    <col min="17" max="17" width="6.44140625" customWidth="1"/>
    <col min="18" max="18" width="3" customWidth="1"/>
    <col min="19" max="19" width="18.6640625" customWidth="1"/>
    <col min="20" max="20" width="6.44140625" customWidth="1"/>
    <col min="21" max="21" width="3" customWidth="1"/>
    <col min="22" max="22" width="18.6640625" customWidth="1"/>
    <col min="23" max="23" width="6.44140625" customWidth="1"/>
    <col min="24" max="24" width="3" customWidth="1"/>
    <col min="25" max="25" width="17.6640625" customWidth="1"/>
    <col min="26" max="26" width="6.44140625" customWidth="1"/>
    <col min="27" max="27" width="3" customWidth="1"/>
    <col min="28" max="28" width="16.77734375" bestFit="1" customWidth="1"/>
    <col min="29" max="29" width="6.44140625" customWidth="1"/>
    <col min="30" max="30" width="3" customWidth="1"/>
    <col min="31" max="31" width="15.6640625" customWidth="1"/>
    <col min="32" max="32" width="6.44140625" customWidth="1"/>
    <col min="33" max="33" width="3" customWidth="1"/>
    <col min="34" max="34" width="13" customWidth="1"/>
    <col min="35" max="35" width="6.44140625" customWidth="1"/>
    <col min="36" max="36" width="2.88671875" customWidth="1"/>
  </cols>
  <sheetData>
    <row r="1" spans="1:36" ht="57" customHeight="1" x14ac:dyDescent="0.25">
      <c r="A1" s="166"/>
      <c r="B1" s="166"/>
      <c r="C1" s="83"/>
      <c r="F1" s="1"/>
      <c r="G1" s="54" t="s">
        <v>263</v>
      </c>
      <c r="H1" s="55" t="s">
        <v>0</v>
      </c>
      <c r="I1" s="1"/>
      <c r="J1" s="2" t="s">
        <v>1</v>
      </c>
      <c r="K1" s="60" t="s">
        <v>2</v>
      </c>
      <c r="L1" s="3"/>
      <c r="M1" s="2" t="s">
        <v>1</v>
      </c>
      <c r="N1" s="60" t="s">
        <v>2</v>
      </c>
      <c r="O1" s="3"/>
      <c r="P1" s="2" t="s">
        <v>1</v>
      </c>
      <c r="Q1" s="60" t="s">
        <v>2</v>
      </c>
      <c r="R1" s="3"/>
      <c r="S1" s="2" t="s">
        <v>1</v>
      </c>
      <c r="T1" s="60" t="s">
        <v>2</v>
      </c>
      <c r="U1" s="3"/>
      <c r="V1" s="2" t="s">
        <v>1</v>
      </c>
      <c r="W1" s="60" t="s">
        <v>2</v>
      </c>
      <c r="X1" s="3"/>
      <c r="Y1" s="2" t="s">
        <v>1</v>
      </c>
      <c r="Z1" s="60" t="s">
        <v>2</v>
      </c>
      <c r="AA1" s="3"/>
      <c r="AB1" s="2" t="s">
        <v>1</v>
      </c>
      <c r="AC1" s="60" t="s">
        <v>2</v>
      </c>
      <c r="AD1" s="3"/>
      <c r="AE1" s="2" t="s">
        <v>1</v>
      </c>
      <c r="AF1" s="60" t="s">
        <v>2</v>
      </c>
      <c r="AG1" s="3"/>
      <c r="AH1" s="2" t="s">
        <v>1</v>
      </c>
      <c r="AI1" s="60" t="s">
        <v>2</v>
      </c>
      <c r="AJ1" s="4"/>
    </row>
    <row r="2" spans="1:36" ht="22.95" customHeight="1" x14ac:dyDescent="0.25">
      <c r="A2" s="62" t="s">
        <v>3</v>
      </c>
      <c r="B2" s="63" t="s">
        <v>265</v>
      </c>
      <c r="C2" s="84" t="s">
        <v>4</v>
      </c>
      <c r="D2" s="85" t="s">
        <v>296</v>
      </c>
      <c r="E2" s="85" t="s">
        <v>297</v>
      </c>
      <c r="F2" s="168"/>
      <c r="G2" s="169"/>
      <c r="H2" s="169"/>
      <c r="I2" s="170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71"/>
    </row>
    <row r="3" spans="1:36" ht="14.25" customHeight="1" x14ac:dyDescent="0.3">
      <c r="A3" s="178">
        <v>1</v>
      </c>
      <c r="B3" s="172">
        <v>14189</v>
      </c>
      <c r="C3" s="173" t="s">
        <v>5</v>
      </c>
      <c r="D3" s="167">
        <v>30</v>
      </c>
      <c r="E3" s="167" t="s">
        <v>299</v>
      </c>
      <c r="F3" s="5"/>
      <c r="G3" s="137">
        <f>COUNTA(M3:M6,P3:P6,S3:S6,V3:V6,Y3:Y6,AB3:AB6,AE3:AE6,AH3:AH6)</f>
        <v>27</v>
      </c>
      <c r="H3" s="175">
        <f>SUM(J3:AI6)</f>
        <v>117</v>
      </c>
      <c r="I3" s="5"/>
      <c r="J3" s="8" t="s">
        <v>6</v>
      </c>
      <c r="K3" s="9">
        <v>9</v>
      </c>
      <c r="L3" s="10"/>
      <c r="M3" s="8" t="s">
        <v>7</v>
      </c>
      <c r="N3" s="9">
        <v>3</v>
      </c>
      <c r="O3" s="10"/>
      <c r="P3" s="11" t="s">
        <v>8</v>
      </c>
      <c r="Q3" s="9">
        <v>11</v>
      </c>
      <c r="R3" s="10"/>
      <c r="S3" s="11" t="s">
        <v>9</v>
      </c>
      <c r="T3" s="9">
        <v>7</v>
      </c>
      <c r="U3" s="10"/>
      <c r="V3" s="11" t="s">
        <v>10</v>
      </c>
      <c r="W3" s="9">
        <v>1</v>
      </c>
      <c r="X3" s="10"/>
      <c r="Y3" s="11" t="s">
        <v>11</v>
      </c>
      <c r="Z3" s="9">
        <v>11</v>
      </c>
      <c r="AA3" s="10"/>
      <c r="AB3" s="11" t="s">
        <v>12</v>
      </c>
      <c r="AC3" s="9">
        <v>5</v>
      </c>
      <c r="AD3" s="10"/>
      <c r="AE3" s="11" t="s">
        <v>13</v>
      </c>
      <c r="AF3" s="9">
        <v>4</v>
      </c>
      <c r="AG3" s="10"/>
      <c r="AH3" s="11" t="s">
        <v>14</v>
      </c>
      <c r="AI3" s="9">
        <v>5</v>
      </c>
      <c r="AJ3" s="12"/>
    </row>
    <row r="4" spans="1:36" ht="14.25" customHeight="1" x14ac:dyDescent="0.3">
      <c r="A4" s="174"/>
      <c r="B4" s="152"/>
      <c r="C4" s="174"/>
      <c r="D4" s="167"/>
      <c r="E4" s="167"/>
      <c r="F4" s="5"/>
      <c r="G4" s="159"/>
      <c r="H4" s="176"/>
      <c r="I4" s="5"/>
      <c r="J4" s="8" t="s">
        <v>15</v>
      </c>
      <c r="K4" s="9">
        <v>9</v>
      </c>
      <c r="L4" s="10"/>
      <c r="M4" s="8" t="s">
        <v>16</v>
      </c>
      <c r="N4" s="9">
        <v>1</v>
      </c>
      <c r="O4" s="10"/>
      <c r="P4" s="11" t="s">
        <v>17</v>
      </c>
      <c r="Q4" s="9">
        <v>2</v>
      </c>
      <c r="R4" s="10"/>
      <c r="S4" s="11" t="s">
        <v>18</v>
      </c>
      <c r="T4" s="9">
        <v>1</v>
      </c>
      <c r="U4" s="10"/>
      <c r="V4" s="11" t="s">
        <v>19</v>
      </c>
      <c r="W4" s="9">
        <v>2</v>
      </c>
      <c r="X4" s="10"/>
      <c r="Y4" s="11" t="s">
        <v>20</v>
      </c>
      <c r="Z4" s="9">
        <v>1</v>
      </c>
      <c r="AA4" s="10"/>
      <c r="AB4" s="11" t="s">
        <v>21</v>
      </c>
      <c r="AC4" s="9">
        <v>1</v>
      </c>
      <c r="AD4" s="10"/>
      <c r="AE4" s="11" t="s">
        <v>22</v>
      </c>
      <c r="AF4" s="9">
        <v>1</v>
      </c>
      <c r="AG4" s="10"/>
      <c r="AH4" s="11" t="s">
        <v>22</v>
      </c>
      <c r="AI4" s="9">
        <v>1</v>
      </c>
      <c r="AJ4" s="12"/>
    </row>
    <row r="5" spans="1:36" ht="14.25" customHeight="1" x14ac:dyDescent="0.3">
      <c r="A5" s="158"/>
      <c r="B5" s="161"/>
      <c r="C5" s="158"/>
      <c r="D5" s="167"/>
      <c r="E5" s="167"/>
      <c r="F5" s="5"/>
      <c r="G5" s="159"/>
      <c r="H5" s="176"/>
      <c r="I5" s="5"/>
      <c r="J5" s="8" t="s">
        <v>23</v>
      </c>
      <c r="K5" s="9">
        <v>3</v>
      </c>
      <c r="L5" s="10"/>
      <c r="M5" s="8" t="s">
        <v>24</v>
      </c>
      <c r="N5" s="9">
        <v>1</v>
      </c>
      <c r="O5" s="10"/>
      <c r="P5" s="11" t="s">
        <v>25</v>
      </c>
      <c r="Q5" s="9">
        <v>1</v>
      </c>
      <c r="R5" s="10"/>
      <c r="S5" s="11" t="s">
        <v>26</v>
      </c>
      <c r="T5" s="9">
        <v>2</v>
      </c>
      <c r="U5" s="10"/>
      <c r="V5" s="11" t="s">
        <v>27</v>
      </c>
      <c r="W5" s="9">
        <v>7</v>
      </c>
      <c r="X5" s="10"/>
      <c r="Y5" s="11" t="s">
        <v>27</v>
      </c>
      <c r="Z5" s="9">
        <v>6</v>
      </c>
      <c r="AA5" s="10"/>
      <c r="AB5" s="11" t="s">
        <v>28</v>
      </c>
      <c r="AC5" s="9">
        <v>1</v>
      </c>
      <c r="AD5" s="10"/>
      <c r="AE5" s="11" t="s">
        <v>29</v>
      </c>
      <c r="AF5" s="9">
        <v>4</v>
      </c>
      <c r="AG5" s="10"/>
      <c r="AH5" s="11" t="s">
        <v>30</v>
      </c>
      <c r="AI5" s="9">
        <v>2</v>
      </c>
      <c r="AJ5" s="12"/>
    </row>
    <row r="6" spans="1:36" ht="14.25" customHeight="1" x14ac:dyDescent="0.3">
      <c r="A6" s="145"/>
      <c r="B6" s="162"/>
      <c r="C6" s="145"/>
      <c r="D6" s="138"/>
      <c r="E6" s="138"/>
      <c r="F6" s="5"/>
      <c r="G6" s="140"/>
      <c r="H6" s="177"/>
      <c r="I6" s="5"/>
      <c r="J6" s="8" t="s">
        <v>31</v>
      </c>
      <c r="K6" s="9">
        <v>3</v>
      </c>
      <c r="L6" s="10"/>
      <c r="M6" s="8" t="s">
        <v>27</v>
      </c>
      <c r="N6" s="9">
        <v>8</v>
      </c>
      <c r="O6" s="10"/>
      <c r="P6" s="11" t="s">
        <v>32</v>
      </c>
      <c r="Q6" s="9">
        <v>2</v>
      </c>
      <c r="R6" s="10"/>
      <c r="S6" s="11" t="s">
        <v>33</v>
      </c>
      <c r="T6" s="9">
        <v>2</v>
      </c>
      <c r="U6" s="10"/>
      <c r="V6" s="13"/>
      <c r="W6" s="14"/>
      <c r="X6" s="10"/>
      <c r="Y6" s="13"/>
      <c r="Z6" s="14"/>
      <c r="AA6" s="10"/>
      <c r="AB6" s="13"/>
      <c r="AC6" s="14"/>
      <c r="AD6" s="10"/>
      <c r="AE6" s="11"/>
      <c r="AF6" s="9"/>
      <c r="AG6" s="10"/>
      <c r="AH6" s="11"/>
      <c r="AI6" s="9"/>
      <c r="AJ6" s="12"/>
    </row>
    <row r="7" spans="1:36" ht="14.25" customHeight="1" x14ac:dyDescent="0.3">
      <c r="A7" s="139">
        <v>2</v>
      </c>
      <c r="B7" s="179">
        <v>18344</v>
      </c>
      <c r="C7" s="180" t="s">
        <v>34</v>
      </c>
      <c r="D7" s="132">
        <v>37</v>
      </c>
      <c r="E7" s="132" t="s">
        <v>300</v>
      </c>
      <c r="F7" s="5"/>
      <c r="G7" s="132">
        <f>COUNTA(J7:J8,M7:M8,P7:P8,S7:S8,V7,Y7,AB7,AE7,AH7)</f>
        <v>13</v>
      </c>
      <c r="H7" s="139">
        <f>SUM(J7:AI8)</f>
        <v>82</v>
      </c>
      <c r="I7" s="5"/>
      <c r="J7" s="15" t="s">
        <v>7</v>
      </c>
      <c r="K7" s="16">
        <v>10</v>
      </c>
      <c r="L7" s="10"/>
      <c r="M7" s="17" t="s">
        <v>35</v>
      </c>
      <c r="N7" s="16">
        <v>3</v>
      </c>
      <c r="O7" s="10"/>
      <c r="P7" s="18" t="s">
        <v>11</v>
      </c>
      <c r="Q7" s="16">
        <v>10</v>
      </c>
      <c r="R7" s="10"/>
      <c r="S7" s="18" t="s">
        <v>12</v>
      </c>
      <c r="T7" s="16">
        <v>5</v>
      </c>
      <c r="U7" s="10"/>
      <c r="V7" s="18" t="s">
        <v>36</v>
      </c>
      <c r="W7" s="16">
        <v>9</v>
      </c>
      <c r="X7" s="10"/>
      <c r="Y7" s="18" t="s">
        <v>37</v>
      </c>
      <c r="Z7" s="16">
        <v>12</v>
      </c>
      <c r="AA7" s="10"/>
      <c r="AB7" s="18" t="s">
        <v>38</v>
      </c>
      <c r="AC7" s="16">
        <v>7</v>
      </c>
      <c r="AD7" s="10"/>
      <c r="AE7" s="18" t="s">
        <v>39</v>
      </c>
      <c r="AF7" s="16">
        <v>1</v>
      </c>
      <c r="AG7" s="10"/>
      <c r="AH7" s="18" t="s">
        <v>40</v>
      </c>
      <c r="AI7" s="16">
        <v>1</v>
      </c>
      <c r="AJ7" s="12"/>
    </row>
    <row r="8" spans="1:36" ht="14.25" customHeight="1" x14ac:dyDescent="0.3">
      <c r="A8" s="145"/>
      <c r="B8" s="162"/>
      <c r="C8" s="145"/>
      <c r="D8" s="133"/>
      <c r="E8" s="133"/>
      <c r="F8" s="5"/>
      <c r="G8" s="140"/>
      <c r="H8" s="140"/>
      <c r="I8" s="5"/>
      <c r="J8" s="17" t="s">
        <v>41</v>
      </c>
      <c r="K8" s="16">
        <v>3</v>
      </c>
      <c r="L8" s="10"/>
      <c r="M8" s="17" t="s">
        <v>27</v>
      </c>
      <c r="N8" s="16">
        <v>9</v>
      </c>
      <c r="O8" s="10"/>
      <c r="P8" s="18" t="s">
        <v>27</v>
      </c>
      <c r="Q8" s="16">
        <v>3</v>
      </c>
      <c r="R8" s="10"/>
      <c r="S8" s="18" t="s">
        <v>27</v>
      </c>
      <c r="T8" s="16">
        <v>9</v>
      </c>
      <c r="U8" s="10"/>
      <c r="V8" s="18"/>
      <c r="W8" s="16"/>
      <c r="X8" s="10"/>
      <c r="Y8" s="18"/>
      <c r="Z8" s="16"/>
      <c r="AA8" s="10"/>
      <c r="AB8" s="18"/>
      <c r="AC8" s="16"/>
      <c r="AD8" s="10"/>
      <c r="AE8" s="18"/>
      <c r="AF8" s="16"/>
      <c r="AG8" s="10"/>
      <c r="AH8" s="18"/>
      <c r="AI8" s="16"/>
      <c r="AJ8" s="12"/>
    </row>
    <row r="9" spans="1:36" ht="14.25" customHeight="1" x14ac:dyDescent="0.3">
      <c r="A9" s="141">
        <v>3</v>
      </c>
      <c r="B9" s="151">
        <v>11129</v>
      </c>
      <c r="C9" s="154" t="s">
        <v>42</v>
      </c>
      <c r="D9" s="137">
        <v>62</v>
      </c>
      <c r="E9" s="137" t="s">
        <v>301</v>
      </c>
      <c r="F9" s="46"/>
      <c r="G9" s="137">
        <f>COUNTA(J9:J11,M9:M11,P9:P11,S9:S11,V9:V11,Y9:Y11,AB9:AB11,AE9:AE11,AH9:AH11)</f>
        <v>26</v>
      </c>
      <c r="H9" s="144">
        <f>SUM(J9:AI11)</f>
        <v>66</v>
      </c>
      <c r="I9" s="5"/>
      <c r="J9" s="8" t="s">
        <v>43</v>
      </c>
      <c r="K9" s="9">
        <v>1</v>
      </c>
      <c r="L9" s="10"/>
      <c r="M9" s="8" t="s">
        <v>44</v>
      </c>
      <c r="N9" s="9">
        <v>4</v>
      </c>
      <c r="O9" s="10"/>
      <c r="P9" s="11" t="s">
        <v>45</v>
      </c>
      <c r="Q9" s="9">
        <v>2</v>
      </c>
      <c r="R9" s="10"/>
      <c r="S9" s="11" t="s">
        <v>45</v>
      </c>
      <c r="T9" s="9">
        <v>1</v>
      </c>
      <c r="U9" s="10"/>
      <c r="V9" s="11" t="s">
        <v>45</v>
      </c>
      <c r="W9" s="9">
        <v>1</v>
      </c>
      <c r="X9" s="10"/>
      <c r="Y9" s="11" t="s">
        <v>46</v>
      </c>
      <c r="Z9" s="9">
        <v>1</v>
      </c>
      <c r="AA9" s="10"/>
      <c r="AB9" s="11" t="s">
        <v>47</v>
      </c>
      <c r="AC9" s="9">
        <v>4</v>
      </c>
      <c r="AD9" s="10"/>
      <c r="AE9" s="11" t="s">
        <v>11</v>
      </c>
      <c r="AF9" s="9">
        <v>9</v>
      </c>
      <c r="AG9" s="10"/>
      <c r="AH9" s="11" t="s">
        <v>48</v>
      </c>
      <c r="AI9" s="9">
        <v>3</v>
      </c>
      <c r="AJ9" s="12"/>
    </row>
    <row r="10" spans="1:36" ht="14.25" customHeight="1" x14ac:dyDescent="0.3">
      <c r="A10" s="142"/>
      <c r="B10" s="152"/>
      <c r="C10" s="155"/>
      <c r="D10" s="167"/>
      <c r="E10" s="167"/>
      <c r="F10" s="46"/>
      <c r="G10" s="159"/>
      <c r="H10" s="159"/>
      <c r="I10" s="5"/>
      <c r="J10" s="8" t="s">
        <v>49</v>
      </c>
      <c r="K10" s="9">
        <v>3</v>
      </c>
      <c r="L10" s="10"/>
      <c r="M10" s="8" t="s">
        <v>27</v>
      </c>
      <c r="N10" s="9">
        <v>1</v>
      </c>
      <c r="O10" s="10"/>
      <c r="P10" s="11" t="s">
        <v>27</v>
      </c>
      <c r="Q10" s="9">
        <v>5</v>
      </c>
      <c r="R10" s="10"/>
      <c r="S10" s="8" t="s">
        <v>27</v>
      </c>
      <c r="T10" s="9">
        <v>4</v>
      </c>
      <c r="U10" s="10"/>
      <c r="V10" s="11" t="s">
        <v>50</v>
      </c>
      <c r="W10" s="9">
        <v>1</v>
      </c>
      <c r="X10" s="10"/>
      <c r="Y10" s="11" t="s">
        <v>51</v>
      </c>
      <c r="Z10" s="9">
        <v>1</v>
      </c>
      <c r="AA10" s="10"/>
      <c r="AB10" s="11" t="s">
        <v>52</v>
      </c>
      <c r="AC10" s="9">
        <v>1</v>
      </c>
      <c r="AD10" s="10"/>
      <c r="AE10" s="11" t="s">
        <v>12</v>
      </c>
      <c r="AF10" s="9">
        <v>2</v>
      </c>
      <c r="AG10" s="10"/>
      <c r="AH10" s="11" t="s">
        <v>14</v>
      </c>
      <c r="AI10" s="9">
        <v>1</v>
      </c>
      <c r="AJ10" s="12"/>
    </row>
    <row r="11" spans="1:36" ht="14.25" customHeight="1" x14ac:dyDescent="0.3">
      <c r="A11" s="143"/>
      <c r="B11" s="153"/>
      <c r="C11" s="156"/>
      <c r="D11" s="138"/>
      <c r="E11" s="138"/>
      <c r="F11" s="46"/>
      <c r="G11" s="140"/>
      <c r="H11" s="140"/>
      <c r="I11" s="5"/>
      <c r="J11" s="8" t="s">
        <v>15</v>
      </c>
      <c r="K11" s="9">
        <v>1</v>
      </c>
      <c r="L11" s="19"/>
      <c r="M11" s="8" t="s">
        <v>53</v>
      </c>
      <c r="N11" s="9">
        <v>1</v>
      </c>
      <c r="O11" s="19"/>
      <c r="P11" s="8" t="s">
        <v>38</v>
      </c>
      <c r="Q11" s="9">
        <v>5</v>
      </c>
      <c r="R11" s="19"/>
      <c r="S11" s="8" t="s">
        <v>38</v>
      </c>
      <c r="T11" s="9">
        <v>2</v>
      </c>
      <c r="U11" s="19"/>
      <c r="V11" s="8" t="s">
        <v>54</v>
      </c>
      <c r="W11" s="9">
        <v>1</v>
      </c>
      <c r="X11" s="19"/>
      <c r="Y11" s="8" t="s">
        <v>25</v>
      </c>
      <c r="Z11" s="9">
        <v>3</v>
      </c>
      <c r="AA11" s="19"/>
      <c r="AB11" s="9" t="s">
        <v>55</v>
      </c>
      <c r="AC11" s="9">
        <v>3</v>
      </c>
      <c r="AD11" s="19"/>
      <c r="AE11" s="8" t="s">
        <v>26</v>
      </c>
      <c r="AF11" s="9">
        <v>5</v>
      </c>
      <c r="AG11" s="19"/>
      <c r="AH11" s="20"/>
      <c r="AI11" s="9"/>
      <c r="AJ11" s="12"/>
    </row>
    <row r="12" spans="1:36" ht="14.25" customHeight="1" x14ac:dyDescent="0.3">
      <c r="A12" s="157">
        <v>4</v>
      </c>
      <c r="B12" s="160">
        <v>20202</v>
      </c>
      <c r="C12" s="163" t="s">
        <v>56</v>
      </c>
      <c r="D12" s="132">
        <v>17</v>
      </c>
      <c r="E12" s="132" t="s">
        <v>302</v>
      </c>
      <c r="F12" s="5"/>
      <c r="G12" s="132">
        <f>COUNTA(J12:J14,M12:M14,P12:P14,S12:S14,V12:V14,Y12:Y14,AB12:AB14,AE12:AE14,AH12:AH14)</f>
        <v>22</v>
      </c>
      <c r="H12" s="139">
        <f>SUM(J12:AI14)</f>
        <v>46</v>
      </c>
      <c r="I12" s="5"/>
      <c r="J12" s="17" t="s">
        <v>57</v>
      </c>
      <c r="K12" s="16">
        <v>1</v>
      </c>
      <c r="L12" s="10"/>
      <c r="M12" s="17" t="s">
        <v>58</v>
      </c>
      <c r="N12" s="16">
        <v>1</v>
      </c>
      <c r="O12" s="10"/>
      <c r="P12" s="18" t="s">
        <v>59</v>
      </c>
      <c r="Q12" s="16">
        <v>1</v>
      </c>
      <c r="R12" s="10"/>
      <c r="S12" s="16" t="s">
        <v>60</v>
      </c>
      <c r="T12" s="16">
        <v>5</v>
      </c>
      <c r="U12" s="10"/>
      <c r="V12" s="18" t="s">
        <v>13</v>
      </c>
      <c r="W12" s="16">
        <v>1</v>
      </c>
      <c r="X12" s="10"/>
      <c r="Y12" s="18" t="s">
        <v>61</v>
      </c>
      <c r="Z12" s="16">
        <v>8</v>
      </c>
      <c r="AA12" s="10"/>
      <c r="AB12" s="18" t="s">
        <v>62</v>
      </c>
      <c r="AC12" s="16">
        <v>1</v>
      </c>
      <c r="AD12" s="10"/>
      <c r="AE12" s="18" t="s">
        <v>63</v>
      </c>
      <c r="AF12" s="16">
        <v>2</v>
      </c>
      <c r="AG12" s="10"/>
      <c r="AH12" s="18" t="s">
        <v>38</v>
      </c>
      <c r="AI12" s="16">
        <v>4</v>
      </c>
      <c r="AJ12" s="12"/>
    </row>
    <row r="13" spans="1:36" ht="14.25" customHeight="1" x14ac:dyDescent="0.3">
      <c r="A13" s="158"/>
      <c r="B13" s="161"/>
      <c r="C13" s="158"/>
      <c r="D13" s="134"/>
      <c r="E13" s="134"/>
      <c r="F13" s="5"/>
      <c r="G13" s="159"/>
      <c r="H13" s="159"/>
      <c r="I13" s="5"/>
      <c r="J13" s="17" t="s">
        <v>64</v>
      </c>
      <c r="K13" s="16">
        <v>1</v>
      </c>
      <c r="L13" s="10"/>
      <c r="M13" s="17" t="s">
        <v>27</v>
      </c>
      <c r="N13" s="16">
        <v>3</v>
      </c>
      <c r="O13" s="10"/>
      <c r="P13" s="18" t="s">
        <v>65</v>
      </c>
      <c r="Q13" s="16">
        <v>4</v>
      </c>
      <c r="R13" s="10"/>
      <c r="S13" s="18" t="s">
        <v>66</v>
      </c>
      <c r="T13" s="16">
        <v>1</v>
      </c>
      <c r="U13" s="10"/>
      <c r="V13" s="18" t="s">
        <v>67</v>
      </c>
      <c r="W13" s="16">
        <v>1</v>
      </c>
      <c r="X13" s="10"/>
      <c r="Y13" s="18" t="s">
        <v>68</v>
      </c>
      <c r="Z13" s="16">
        <v>1</v>
      </c>
      <c r="AA13" s="10"/>
      <c r="AB13" s="18" t="s">
        <v>69</v>
      </c>
      <c r="AC13" s="16">
        <v>2</v>
      </c>
      <c r="AD13" s="10"/>
      <c r="AE13" s="18" t="s">
        <v>70</v>
      </c>
      <c r="AF13" s="16">
        <v>1</v>
      </c>
      <c r="AG13" s="10"/>
      <c r="AH13" s="18" t="s">
        <v>70</v>
      </c>
      <c r="AI13" s="16">
        <v>1</v>
      </c>
      <c r="AJ13" s="12"/>
    </row>
    <row r="14" spans="1:36" ht="14.25" customHeight="1" x14ac:dyDescent="0.3">
      <c r="A14" s="145"/>
      <c r="B14" s="162"/>
      <c r="C14" s="145"/>
      <c r="D14" s="133"/>
      <c r="E14" s="133"/>
      <c r="F14" s="5"/>
      <c r="G14" s="140"/>
      <c r="H14" s="140"/>
      <c r="I14" s="5"/>
      <c r="J14" s="17" t="s">
        <v>71</v>
      </c>
      <c r="K14" s="16">
        <v>1</v>
      </c>
      <c r="L14" s="10"/>
      <c r="M14" s="17" t="s">
        <v>23</v>
      </c>
      <c r="N14" s="16">
        <v>2</v>
      </c>
      <c r="O14" s="10"/>
      <c r="P14" s="18" t="s">
        <v>72</v>
      </c>
      <c r="Q14" s="16">
        <v>3</v>
      </c>
      <c r="R14" s="10"/>
      <c r="S14" s="18" t="s">
        <v>73</v>
      </c>
      <c r="T14" s="16">
        <v>1</v>
      </c>
      <c r="U14" s="10"/>
      <c r="V14" s="18"/>
      <c r="W14" s="16"/>
      <c r="X14" s="10"/>
      <c r="Y14" s="18"/>
      <c r="Z14" s="16"/>
      <c r="AA14" s="10"/>
      <c r="AB14" s="18"/>
      <c r="AC14" s="16"/>
      <c r="AD14" s="10"/>
      <c r="AE14" s="18"/>
      <c r="AF14" s="16"/>
      <c r="AG14" s="10"/>
      <c r="AH14" s="18"/>
      <c r="AI14" s="16"/>
      <c r="AJ14" s="12"/>
    </row>
    <row r="15" spans="1:36" ht="14.25" customHeight="1" x14ac:dyDescent="0.3">
      <c r="A15" s="144">
        <v>5</v>
      </c>
      <c r="B15" s="151">
        <v>18356</v>
      </c>
      <c r="C15" s="164" t="s">
        <v>74</v>
      </c>
      <c r="D15" s="137">
        <v>37</v>
      </c>
      <c r="E15" s="137" t="s">
        <v>300</v>
      </c>
      <c r="F15" s="5"/>
      <c r="G15" s="137">
        <f>COUNTA(J15:J16,M15:M16,P15:P16,S15:S16,V15,Y15,AB15,AE15,AH15)</f>
        <v>12</v>
      </c>
      <c r="H15" s="144">
        <f>SUM(J15:AI16)</f>
        <v>44</v>
      </c>
      <c r="I15" s="5"/>
      <c r="J15" s="8" t="s">
        <v>75</v>
      </c>
      <c r="K15" s="9">
        <v>7</v>
      </c>
      <c r="L15" s="10"/>
      <c r="M15" s="21" t="s">
        <v>7</v>
      </c>
      <c r="N15" s="9">
        <v>9</v>
      </c>
      <c r="O15" s="10"/>
      <c r="P15" s="11" t="s">
        <v>76</v>
      </c>
      <c r="Q15" s="9">
        <v>1</v>
      </c>
      <c r="R15" s="10"/>
      <c r="S15" s="11" t="s">
        <v>38</v>
      </c>
      <c r="T15" s="9">
        <v>3</v>
      </c>
      <c r="U15" s="10"/>
      <c r="V15" s="11" t="s">
        <v>38</v>
      </c>
      <c r="W15" s="9">
        <v>1</v>
      </c>
      <c r="X15" s="10"/>
      <c r="Y15" s="11" t="s">
        <v>77</v>
      </c>
      <c r="Z15" s="9">
        <v>3</v>
      </c>
      <c r="AA15" s="10"/>
      <c r="AB15" s="11" t="s">
        <v>72</v>
      </c>
      <c r="AC15" s="9">
        <v>6</v>
      </c>
      <c r="AD15" s="10"/>
      <c r="AE15" s="11" t="s">
        <v>27</v>
      </c>
      <c r="AF15" s="9">
        <v>4</v>
      </c>
      <c r="AG15" s="10"/>
      <c r="AH15" s="11" t="s">
        <v>27</v>
      </c>
      <c r="AI15" s="9">
        <v>2</v>
      </c>
      <c r="AJ15" s="12"/>
    </row>
    <row r="16" spans="1:36" ht="14.25" customHeight="1" x14ac:dyDescent="0.3">
      <c r="A16" s="145"/>
      <c r="B16" s="162"/>
      <c r="C16" s="145"/>
      <c r="D16" s="138"/>
      <c r="E16" s="138"/>
      <c r="F16" s="5"/>
      <c r="G16" s="140"/>
      <c r="H16" s="140"/>
      <c r="I16" s="5"/>
      <c r="J16" s="8" t="s">
        <v>78</v>
      </c>
      <c r="K16" s="9">
        <v>2</v>
      </c>
      <c r="L16" s="10"/>
      <c r="M16" s="8" t="s">
        <v>65</v>
      </c>
      <c r="N16" s="9">
        <v>5</v>
      </c>
      <c r="O16" s="10"/>
      <c r="P16" s="11" t="s">
        <v>27</v>
      </c>
      <c r="Q16" s="9">
        <v>1</v>
      </c>
      <c r="R16" s="10"/>
      <c r="S16" s="11"/>
      <c r="T16" s="9"/>
      <c r="U16" s="10"/>
      <c r="V16" s="11"/>
      <c r="W16" s="9"/>
      <c r="X16" s="10"/>
      <c r="Y16" s="11"/>
      <c r="Z16" s="9"/>
      <c r="AA16" s="10"/>
      <c r="AB16" s="11"/>
      <c r="AC16" s="9"/>
      <c r="AD16" s="10"/>
      <c r="AE16" s="11"/>
      <c r="AF16" s="9"/>
      <c r="AG16" s="10"/>
      <c r="AH16" s="11"/>
      <c r="AI16" s="9"/>
      <c r="AJ16" s="12"/>
    </row>
    <row r="17" spans="1:36" ht="16.95" customHeight="1" x14ac:dyDescent="0.35">
      <c r="A17" s="47">
        <v>6</v>
      </c>
      <c r="B17" s="64">
        <v>15210</v>
      </c>
      <c r="C17" s="22" t="s">
        <v>79</v>
      </c>
      <c r="D17" s="24">
        <v>57</v>
      </c>
      <c r="E17" s="24" t="s">
        <v>303</v>
      </c>
      <c r="F17" s="5"/>
      <c r="G17" s="24">
        <f t="shared" ref="G17:G19" si="0">COUNTA(J17,M17,P17,S17,V17,Y17,AB17,AE17,AH17)</f>
        <v>5</v>
      </c>
      <c r="H17" s="48">
        <f t="shared" ref="H17:H19" si="1">SUM(J17:AJ17)</f>
        <v>35</v>
      </c>
      <c r="I17" s="5"/>
      <c r="J17" s="17" t="s">
        <v>7</v>
      </c>
      <c r="K17" s="16">
        <v>11</v>
      </c>
      <c r="L17" s="10"/>
      <c r="M17" s="17" t="s">
        <v>80</v>
      </c>
      <c r="N17" s="16">
        <v>8</v>
      </c>
      <c r="O17" s="10"/>
      <c r="P17" s="18" t="s">
        <v>15</v>
      </c>
      <c r="Q17" s="16">
        <v>10</v>
      </c>
      <c r="R17" s="10"/>
      <c r="S17" s="18" t="s">
        <v>53</v>
      </c>
      <c r="T17" s="16">
        <v>3</v>
      </c>
      <c r="U17" s="10"/>
      <c r="V17" s="18" t="s">
        <v>29</v>
      </c>
      <c r="W17" s="16">
        <v>3</v>
      </c>
      <c r="X17" s="10"/>
      <c r="Y17" s="22"/>
      <c r="Z17" s="24"/>
      <c r="AA17" s="10"/>
      <c r="AB17" s="22"/>
      <c r="AC17" s="24"/>
      <c r="AD17" s="10"/>
      <c r="AE17" s="22"/>
      <c r="AF17" s="24"/>
      <c r="AG17" s="10"/>
      <c r="AH17" s="22"/>
      <c r="AI17" s="24"/>
      <c r="AJ17" s="12"/>
    </row>
    <row r="18" spans="1:36" ht="16.95" customHeight="1" x14ac:dyDescent="0.35">
      <c r="A18" s="49">
        <v>7</v>
      </c>
      <c r="B18" s="65">
        <v>26402</v>
      </c>
      <c r="C18" s="25" t="s">
        <v>81</v>
      </c>
      <c r="D18" s="36">
        <v>92</v>
      </c>
      <c r="E18" s="36" t="s">
        <v>304</v>
      </c>
      <c r="F18" s="5"/>
      <c r="G18" s="9">
        <f t="shared" si="0"/>
        <v>5</v>
      </c>
      <c r="H18" s="50">
        <f t="shared" si="1"/>
        <v>33</v>
      </c>
      <c r="I18" s="5"/>
      <c r="J18" s="8" t="s">
        <v>82</v>
      </c>
      <c r="K18" s="9">
        <v>3</v>
      </c>
      <c r="L18" s="10"/>
      <c r="M18" s="8" t="s">
        <v>15</v>
      </c>
      <c r="N18" s="9">
        <v>11</v>
      </c>
      <c r="O18" s="10"/>
      <c r="P18" s="11" t="s">
        <v>83</v>
      </c>
      <c r="Q18" s="9">
        <v>7</v>
      </c>
      <c r="R18" s="10"/>
      <c r="S18" s="11" t="s">
        <v>27</v>
      </c>
      <c r="T18" s="9">
        <v>7</v>
      </c>
      <c r="U18" s="10"/>
      <c r="V18" s="11" t="s">
        <v>27</v>
      </c>
      <c r="W18" s="9">
        <v>5</v>
      </c>
      <c r="X18" s="10"/>
      <c r="Y18" s="25"/>
      <c r="Z18" s="20"/>
      <c r="AA18" s="10"/>
      <c r="AB18" s="25"/>
      <c r="AC18" s="20"/>
      <c r="AD18" s="10"/>
      <c r="AE18" s="25"/>
      <c r="AF18" s="20"/>
      <c r="AG18" s="10"/>
      <c r="AH18" s="25"/>
      <c r="AI18" s="20"/>
      <c r="AJ18" s="12"/>
    </row>
    <row r="19" spans="1:36" ht="16.95" customHeight="1" x14ac:dyDescent="0.35">
      <c r="A19" s="47">
        <v>8</v>
      </c>
      <c r="B19" s="64">
        <v>10551</v>
      </c>
      <c r="C19" s="22" t="s">
        <v>84</v>
      </c>
      <c r="D19" s="24">
        <v>74</v>
      </c>
      <c r="E19" s="24" t="s">
        <v>305</v>
      </c>
      <c r="F19" s="5"/>
      <c r="G19" s="24">
        <f t="shared" si="0"/>
        <v>7</v>
      </c>
      <c r="H19" s="48">
        <f t="shared" si="1"/>
        <v>32</v>
      </c>
      <c r="I19" s="5"/>
      <c r="J19" s="17" t="s">
        <v>85</v>
      </c>
      <c r="K19" s="16">
        <v>3</v>
      </c>
      <c r="L19" s="10"/>
      <c r="M19" s="17" t="s">
        <v>11</v>
      </c>
      <c r="N19" s="16">
        <v>7</v>
      </c>
      <c r="O19" s="10"/>
      <c r="P19" s="18" t="s">
        <v>14</v>
      </c>
      <c r="Q19" s="16">
        <v>2</v>
      </c>
      <c r="R19" s="10"/>
      <c r="S19" s="18" t="s">
        <v>15</v>
      </c>
      <c r="T19" s="16">
        <v>5</v>
      </c>
      <c r="U19" s="10"/>
      <c r="V19" s="18" t="s">
        <v>63</v>
      </c>
      <c r="W19" s="16">
        <v>1</v>
      </c>
      <c r="X19" s="10"/>
      <c r="Y19" s="18" t="s">
        <v>19</v>
      </c>
      <c r="Z19" s="16">
        <v>3</v>
      </c>
      <c r="AA19" s="10"/>
      <c r="AB19" s="18" t="s">
        <v>86</v>
      </c>
      <c r="AC19" s="16">
        <v>11</v>
      </c>
      <c r="AD19" s="10"/>
      <c r="AE19" s="22"/>
      <c r="AF19" s="24"/>
      <c r="AG19" s="10"/>
      <c r="AH19" s="22"/>
      <c r="AI19" s="24"/>
      <c r="AJ19" s="12"/>
    </row>
    <row r="20" spans="1:36" s="114" customFormat="1" ht="14.25" customHeight="1" x14ac:dyDescent="0.3">
      <c r="A20" s="146">
        <v>9</v>
      </c>
      <c r="B20" s="148" t="s">
        <v>266</v>
      </c>
      <c r="C20" s="150" t="s">
        <v>89</v>
      </c>
      <c r="D20" s="135">
        <v>60</v>
      </c>
      <c r="E20" s="135" t="s">
        <v>307</v>
      </c>
      <c r="F20" s="5"/>
      <c r="G20" s="135">
        <f>COUNTA(J20:J21,M20:M21,P20:P21,S20:S21,V20,Y20,AB20,AE20,AH20)</f>
        <v>13</v>
      </c>
      <c r="H20" s="146">
        <f>SUM(J20:AI21)</f>
        <v>31</v>
      </c>
      <c r="I20" s="5"/>
      <c r="J20" s="115" t="s">
        <v>19</v>
      </c>
      <c r="K20" s="116">
        <v>4</v>
      </c>
      <c r="L20" s="10"/>
      <c r="M20" s="115" t="s">
        <v>90</v>
      </c>
      <c r="N20" s="116">
        <v>2</v>
      </c>
      <c r="O20" s="10"/>
      <c r="P20" s="117" t="s">
        <v>91</v>
      </c>
      <c r="Q20" s="116">
        <v>6</v>
      </c>
      <c r="R20" s="10"/>
      <c r="S20" s="117" t="s">
        <v>92</v>
      </c>
      <c r="T20" s="116">
        <v>2</v>
      </c>
      <c r="U20" s="10"/>
      <c r="V20" s="117" t="s">
        <v>47</v>
      </c>
      <c r="W20" s="116">
        <v>2</v>
      </c>
      <c r="X20" s="10"/>
      <c r="Y20" s="117" t="s">
        <v>19</v>
      </c>
      <c r="Z20" s="116">
        <v>4</v>
      </c>
      <c r="AA20" s="10"/>
      <c r="AB20" s="117" t="s">
        <v>90</v>
      </c>
      <c r="AC20" s="116">
        <v>2</v>
      </c>
      <c r="AD20" s="10"/>
      <c r="AE20" s="117" t="s">
        <v>68</v>
      </c>
      <c r="AF20" s="116">
        <v>2</v>
      </c>
      <c r="AG20" s="10"/>
      <c r="AH20" s="117" t="s">
        <v>69</v>
      </c>
      <c r="AI20" s="116">
        <v>1</v>
      </c>
      <c r="AJ20" s="12"/>
    </row>
    <row r="21" spans="1:36" s="114" customFormat="1" ht="14.25" customHeight="1" x14ac:dyDescent="0.3">
      <c r="A21" s="147"/>
      <c r="B21" s="149"/>
      <c r="C21" s="147"/>
      <c r="D21" s="136"/>
      <c r="E21" s="136"/>
      <c r="F21" s="5"/>
      <c r="G21" s="165"/>
      <c r="H21" s="165"/>
      <c r="I21" s="5"/>
      <c r="J21" s="115" t="s">
        <v>29</v>
      </c>
      <c r="K21" s="116">
        <v>1</v>
      </c>
      <c r="L21" s="10"/>
      <c r="M21" s="115" t="s">
        <v>328</v>
      </c>
      <c r="N21" s="116">
        <v>2</v>
      </c>
      <c r="O21" s="10"/>
      <c r="P21" s="115" t="s">
        <v>26</v>
      </c>
      <c r="Q21" s="116">
        <v>1</v>
      </c>
      <c r="R21" s="10"/>
      <c r="S21" s="117" t="s">
        <v>93</v>
      </c>
      <c r="T21" s="116">
        <v>2</v>
      </c>
      <c r="U21" s="10"/>
      <c r="V21" s="117"/>
      <c r="W21" s="116"/>
      <c r="X21" s="10"/>
      <c r="Y21" s="117"/>
      <c r="Z21" s="116"/>
      <c r="AA21" s="10"/>
      <c r="AB21" s="117"/>
      <c r="AC21" s="116"/>
      <c r="AD21" s="10"/>
      <c r="AE21" s="117"/>
      <c r="AF21" s="116"/>
      <c r="AG21" s="10"/>
      <c r="AH21" s="117"/>
      <c r="AI21" s="116"/>
      <c r="AJ21" s="12"/>
    </row>
    <row r="22" spans="1:36" s="124" customFormat="1" ht="16.95" customHeight="1" x14ac:dyDescent="0.35">
      <c r="A22" s="118">
        <v>10</v>
      </c>
      <c r="B22" s="119">
        <v>24136</v>
      </c>
      <c r="C22" s="120" t="s">
        <v>87</v>
      </c>
      <c r="D22" s="121">
        <v>67</v>
      </c>
      <c r="E22" s="121" t="s">
        <v>306</v>
      </c>
      <c r="F22" s="5"/>
      <c r="G22" s="121">
        <f>COUNTA(J22,M22,P22,S22,V22,Y22,AB22,AE22,AH22)</f>
        <v>8</v>
      </c>
      <c r="H22" s="118">
        <f>SUM(J22:AJ22)</f>
        <v>30</v>
      </c>
      <c r="I22" s="5"/>
      <c r="J22" s="122" t="s">
        <v>6</v>
      </c>
      <c r="K22" s="121">
        <v>5</v>
      </c>
      <c r="L22" s="10"/>
      <c r="M22" s="122" t="s">
        <v>11</v>
      </c>
      <c r="N22" s="121">
        <v>6</v>
      </c>
      <c r="O22" s="10"/>
      <c r="P22" s="123" t="s">
        <v>38</v>
      </c>
      <c r="Q22" s="121">
        <v>2</v>
      </c>
      <c r="R22" s="10"/>
      <c r="S22" s="123" t="s">
        <v>19</v>
      </c>
      <c r="T22" s="121">
        <v>5</v>
      </c>
      <c r="U22" s="10"/>
      <c r="V22" s="123" t="s">
        <v>26</v>
      </c>
      <c r="W22" s="121">
        <v>3</v>
      </c>
      <c r="X22" s="10"/>
      <c r="Y22" s="123" t="s">
        <v>88</v>
      </c>
      <c r="Z22" s="121">
        <v>3</v>
      </c>
      <c r="AA22" s="10"/>
      <c r="AB22" s="123" t="s">
        <v>83</v>
      </c>
      <c r="AC22" s="121">
        <v>3</v>
      </c>
      <c r="AD22" s="10"/>
      <c r="AE22" s="123" t="s">
        <v>27</v>
      </c>
      <c r="AF22" s="121">
        <v>3</v>
      </c>
      <c r="AG22" s="10"/>
      <c r="AH22" s="120"/>
      <c r="AI22" s="121"/>
      <c r="AJ22" s="12"/>
    </row>
    <row r="23" spans="1:36" ht="16.95" customHeight="1" x14ac:dyDescent="0.35">
      <c r="A23" s="49">
        <v>11</v>
      </c>
      <c r="B23" s="65">
        <v>14598</v>
      </c>
      <c r="C23" s="25" t="s">
        <v>94</v>
      </c>
      <c r="D23" s="36">
        <v>34</v>
      </c>
      <c r="E23" s="36" t="s">
        <v>299</v>
      </c>
      <c r="F23" s="5"/>
      <c r="G23" s="20">
        <f t="shared" ref="G23:G80" si="2">COUNTA(J23,M23,P23,S23,V23,Y23,AB23,AE23,AH23)</f>
        <v>6</v>
      </c>
      <c r="H23" s="125">
        <f t="shared" ref="H23:H80" si="3">SUM(J23:AJ23)</f>
        <v>28</v>
      </c>
      <c r="I23" s="5"/>
      <c r="J23" s="8" t="s">
        <v>6</v>
      </c>
      <c r="K23" s="9">
        <v>3</v>
      </c>
      <c r="L23" s="10"/>
      <c r="M23" s="8" t="s">
        <v>95</v>
      </c>
      <c r="N23" s="9">
        <v>10</v>
      </c>
      <c r="O23" s="10"/>
      <c r="P23" s="11" t="s">
        <v>12</v>
      </c>
      <c r="Q23" s="9">
        <v>4</v>
      </c>
      <c r="R23" s="10"/>
      <c r="S23" s="11" t="s">
        <v>13</v>
      </c>
      <c r="T23" s="9">
        <v>3</v>
      </c>
      <c r="U23" s="10"/>
      <c r="V23" s="11" t="s">
        <v>29</v>
      </c>
      <c r="W23" s="9">
        <v>5</v>
      </c>
      <c r="X23" s="10"/>
      <c r="Y23" s="11" t="s">
        <v>24</v>
      </c>
      <c r="Z23" s="9">
        <v>3</v>
      </c>
      <c r="AA23" s="10"/>
      <c r="AB23" s="25"/>
      <c r="AC23" s="20"/>
      <c r="AD23" s="10"/>
      <c r="AE23" s="25"/>
      <c r="AF23" s="20"/>
      <c r="AG23" s="10"/>
      <c r="AH23" s="25"/>
      <c r="AI23" s="20"/>
      <c r="AJ23" s="12"/>
    </row>
    <row r="24" spans="1:36" ht="16.95" customHeight="1" x14ac:dyDescent="0.35">
      <c r="A24" s="47">
        <v>12</v>
      </c>
      <c r="B24" s="64">
        <v>13076</v>
      </c>
      <c r="C24" s="22" t="s">
        <v>96</v>
      </c>
      <c r="D24" s="24">
        <v>1</v>
      </c>
      <c r="E24" s="24" t="s">
        <v>308</v>
      </c>
      <c r="F24" s="5"/>
      <c r="G24" s="24">
        <f t="shared" si="2"/>
        <v>4</v>
      </c>
      <c r="H24" s="48">
        <f t="shared" si="3"/>
        <v>24</v>
      </c>
      <c r="I24" s="5"/>
      <c r="J24" s="17" t="s">
        <v>37</v>
      </c>
      <c r="K24" s="16">
        <v>3</v>
      </c>
      <c r="L24" s="10"/>
      <c r="M24" s="17" t="s">
        <v>86</v>
      </c>
      <c r="N24" s="16">
        <v>10</v>
      </c>
      <c r="O24" s="10"/>
      <c r="P24" s="18" t="s">
        <v>72</v>
      </c>
      <c r="Q24" s="16">
        <v>5</v>
      </c>
      <c r="R24" s="10"/>
      <c r="S24" s="18" t="s">
        <v>97</v>
      </c>
      <c r="T24" s="16">
        <v>6</v>
      </c>
      <c r="U24" s="10"/>
      <c r="V24" s="22"/>
      <c r="W24" s="24"/>
      <c r="X24" s="10"/>
      <c r="Y24" s="22"/>
      <c r="Z24" s="24"/>
      <c r="AA24" s="10"/>
      <c r="AB24" s="22"/>
      <c r="AC24" s="24"/>
      <c r="AD24" s="10"/>
      <c r="AE24" s="22"/>
      <c r="AF24" s="24"/>
      <c r="AG24" s="10"/>
      <c r="AH24" s="22"/>
      <c r="AI24" s="24"/>
      <c r="AJ24" s="12"/>
    </row>
    <row r="25" spans="1:36" ht="16.95" customHeight="1" x14ac:dyDescent="0.35">
      <c r="A25" s="49">
        <v>13</v>
      </c>
      <c r="B25" s="65">
        <v>25527</v>
      </c>
      <c r="C25" s="25" t="s">
        <v>98</v>
      </c>
      <c r="D25" s="36">
        <v>32</v>
      </c>
      <c r="E25" s="36" t="s">
        <v>309</v>
      </c>
      <c r="F25" s="5"/>
      <c r="G25" s="20">
        <f t="shared" si="2"/>
        <v>6</v>
      </c>
      <c r="H25" s="50">
        <f t="shared" si="3"/>
        <v>23</v>
      </c>
      <c r="I25" s="5"/>
      <c r="J25" s="8" t="s">
        <v>99</v>
      </c>
      <c r="K25" s="9">
        <v>9</v>
      </c>
      <c r="L25" s="10"/>
      <c r="M25" s="8" t="s">
        <v>100</v>
      </c>
      <c r="N25" s="9">
        <v>5</v>
      </c>
      <c r="O25" s="10"/>
      <c r="P25" s="11" t="s">
        <v>55</v>
      </c>
      <c r="Q25" s="9">
        <v>1</v>
      </c>
      <c r="R25" s="10"/>
      <c r="S25" s="11" t="s">
        <v>26</v>
      </c>
      <c r="T25" s="9">
        <v>4</v>
      </c>
      <c r="U25" s="10"/>
      <c r="V25" s="11" t="s">
        <v>31</v>
      </c>
      <c r="W25" s="9">
        <v>3</v>
      </c>
      <c r="X25" s="10"/>
      <c r="Y25" s="11" t="s">
        <v>101</v>
      </c>
      <c r="Z25" s="9">
        <v>1</v>
      </c>
      <c r="AA25" s="10"/>
      <c r="AB25" s="25"/>
      <c r="AC25" s="20"/>
      <c r="AD25" s="10"/>
      <c r="AE25" s="25"/>
      <c r="AF25" s="20"/>
      <c r="AG25" s="10"/>
      <c r="AH25" s="25"/>
      <c r="AI25" s="20"/>
      <c r="AJ25" s="12"/>
    </row>
    <row r="26" spans="1:36" ht="16.95" customHeight="1" x14ac:dyDescent="0.35">
      <c r="A26" s="47">
        <v>14</v>
      </c>
      <c r="B26" s="66">
        <v>15229</v>
      </c>
      <c r="C26" s="17" t="s">
        <v>102</v>
      </c>
      <c r="D26" s="24">
        <v>57</v>
      </c>
      <c r="E26" s="24" t="s">
        <v>303</v>
      </c>
      <c r="F26" s="5"/>
      <c r="G26" s="24">
        <f t="shared" si="2"/>
        <v>7</v>
      </c>
      <c r="H26" s="48">
        <f t="shared" si="3"/>
        <v>22</v>
      </c>
      <c r="I26" s="5"/>
      <c r="J26" s="17" t="s">
        <v>75</v>
      </c>
      <c r="K26" s="16">
        <v>8</v>
      </c>
      <c r="L26" s="10"/>
      <c r="M26" s="17" t="s">
        <v>7</v>
      </c>
      <c r="N26" s="16">
        <v>2</v>
      </c>
      <c r="O26" s="10"/>
      <c r="P26" s="18" t="s">
        <v>11</v>
      </c>
      <c r="Q26" s="16">
        <v>2</v>
      </c>
      <c r="R26" s="10"/>
      <c r="S26" s="18" t="s">
        <v>54</v>
      </c>
      <c r="T26" s="16">
        <v>4</v>
      </c>
      <c r="U26" s="10"/>
      <c r="V26" s="18" t="s">
        <v>103</v>
      </c>
      <c r="W26" s="16">
        <v>2</v>
      </c>
      <c r="X26" s="10"/>
      <c r="Y26" s="18" t="s">
        <v>27</v>
      </c>
      <c r="Z26" s="16">
        <v>2</v>
      </c>
      <c r="AA26" s="10"/>
      <c r="AB26" s="18" t="s">
        <v>83</v>
      </c>
      <c r="AC26" s="16">
        <v>2</v>
      </c>
      <c r="AD26" s="10"/>
      <c r="AE26" s="22"/>
      <c r="AF26" s="24"/>
      <c r="AG26" s="10"/>
      <c r="AH26" s="22"/>
      <c r="AI26" s="24"/>
      <c r="AJ26" s="12"/>
    </row>
    <row r="27" spans="1:36" ht="16.95" customHeight="1" x14ac:dyDescent="0.35">
      <c r="A27" s="49">
        <v>15</v>
      </c>
      <c r="B27" s="65">
        <v>14249</v>
      </c>
      <c r="C27" s="25" t="s">
        <v>104</v>
      </c>
      <c r="D27" s="36">
        <v>30</v>
      </c>
      <c r="E27" s="36" t="s">
        <v>299</v>
      </c>
      <c r="F27" s="5"/>
      <c r="G27" s="20">
        <f t="shared" si="2"/>
        <v>2</v>
      </c>
      <c r="H27" s="50">
        <f t="shared" si="3"/>
        <v>22</v>
      </c>
      <c r="I27" s="5"/>
      <c r="J27" s="8" t="s">
        <v>7</v>
      </c>
      <c r="K27" s="9">
        <v>12</v>
      </c>
      <c r="L27" s="10"/>
      <c r="M27" s="8" t="s">
        <v>60</v>
      </c>
      <c r="N27" s="9">
        <v>10</v>
      </c>
      <c r="O27" s="10"/>
      <c r="P27" s="25"/>
      <c r="Q27" s="20"/>
      <c r="R27" s="10"/>
      <c r="S27" s="25"/>
      <c r="T27" s="20"/>
      <c r="U27" s="10"/>
      <c r="V27" s="25"/>
      <c r="W27" s="20"/>
      <c r="X27" s="10"/>
      <c r="Y27" s="25"/>
      <c r="Z27" s="20"/>
      <c r="AA27" s="10"/>
      <c r="AB27" s="25"/>
      <c r="AC27" s="20"/>
      <c r="AD27" s="10"/>
      <c r="AE27" s="25"/>
      <c r="AF27" s="20"/>
      <c r="AG27" s="10"/>
      <c r="AH27" s="25"/>
      <c r="AI27" s="20"/>
      <c r="AJ27" s="12"/>
    </row>
    <row r="28" spans="1:36" ht="16.95" customHeight="1" x14ac:dyDescent="0.35">
      <c r="A28" s="47">
        <v>16</v>
      </c>
      <c r="B28" s="67" t="s">
        <v>105</v>
      </c>
      <c r="C28" s="18" t="s">
        <v>106</v>
      </c>
      <c r="D28" s="24">
        <v>37</v>
      </c>
      <c r="E28" s="24" t="s">
        <v>300</v>
      </c>
      <c r="F28" s="5"/>
      <c r="G28" s="24">
        <f t="shared" si="2"/>
        <v>7</v>
      </c>
      <c r="H28" s="48">
        <f t="shared" si="3"/>
        <v>20</v>
      </c>
      <c r="I28" s="5"/>
      <c r="J28" s="17" t="s">
        <v>107</v>
      </c>
      <c r="K28" s="16">
        <v>1</v>
      </c>
      <c r="L28" s="10"/>
      <c r="M28" s="17" t="s">
        <v>108</v>
      </c>
      <c r="N28" s="16">
        <v>6</v>
      </c>
      <c r="O28" s="10"/>
      <c r="P28" s="18" t="s">
        <v>109</v>
      </c>
      <c r="Q28" s="16">
        <v>2</v>
      </c>
      <c r="R28" s="10"/>
      <c r="S28" s="18" t="s">
        <v>86</v>
      </c>
      <c r="T28" s="16">
        <v>3</v>
      </c>
      <c r="U28" s="10"/>
      <c r="V28" s="18" t="s">
        <v>110</v>
      </c>
      <c r="W28" s="16">
        <v>3</v>
      </c>
      <c r="X28" s="10"/>
      <c r="Y28" s="18" t="s">
        <v>25</v>
      </c>
      <c r="Z28" s="16">
        <v>2</v>
      </c>
      <c r="AA28" s="10"/>
      <c r="AB28" s="18" t="s">
        <v>65</v>
      </c>
      <c r="AC28" s="16">
        <v>3</v>
      </c>
      <c r="AD28" s="10"/>
      <c r="AE28" s="22"/>
      <c r="AF28" s="24"/>
      <c r="AG28" s="10"/>
      <c r="AH28" s="22"/>
      <c r="AI28" s="24"/>
      <c r="AJ28" s="12"/>
    </row>
    <row r="29" spans="1:36" ht="16.95" customHeight="1" x14ac:dyDescent="0.35">
      <c r="A29" s="49">
        <v>17</v>
      </c>
      <c r="B29" s="68" t="s">
        <v>267</v>
      </c>
      <c r="C29" s="25" t="s">
        <v>111</v>
      </c>
      <c r="D29" s="36">
        <v>2</v>
      </c>
      <c r="E29" s="36" t="s">
        <v>307</v>
      </c>
      <c r="F29" s="5"/>
      <c r="G29" s="20">
        <f t="shared" si="2"/>
        <v>2</v>
      </c>
      <c r="H29" s="50">
        <f t="shared" si="3"/>
        <v>20</v>
      </c>
      <c r="I29" s="5"/>
      <c r="J29" s="8" t="s">
        <v>7</v>
      </c>
      <c r="K29" s="9">
        <v>7</v>
      </c>
      <c r="L29" s="10"/>
      <c r="M29" s="8" t="s">
        <v>86</v>
      </c>
      <c r="N29" s="9">
        <v>13</v>
      </c>
      <c r="O29" s="10"/>
      <c r="P29" s="25"/>
      <c r="Q29" s="20"/>
      <c r="R29" s="10"/>
      <c r="S29" s="25"/>
      <c r="T29" s="20"/>
      <c r="U29" s="10"/>
      <c r="V29" s="25"/>
      <c r="W29" s="20"/>
      <c r="X29" s="10"/>
      <c r="Y29" s="25"/>
      <c r="Z29" s="20"/>
      <c r="AA29" s="10"/>
      <c r="AB29" s="25"/>
      <c r="AC29" s="20"/>
      <c r="AD29" s="10"/>
      <c r="AE29" s="25"/>
      <c r="AF29" s="20"/>
      <c r="AG29" s="10"/>
      <c r="AH29" s="25"/>
      <c r="AI29" s="20"/>
      <c r="AJ29" s="12"/>
    </row>
    <row r="30" spans="1:36" ht="16.95" customHeight="1" x14ac:dyDescent="0.35">
      <c r="A30" s="47">
        <v>18</v>
      </c>
      <c r="B30" s="64">
        <v>18157</v>
      </c>
      <c r="C30" s="22" t="s">
        <v>112</v>
      </c>
      <c r="D30" s="24">
        <v>28</v>
      </c>
      <c r="E30" s="24" t="s">
        <v>300</v>
      </c>
      <c r="F30" s="5"/>
      <c r="G30" s="24">
        <f t="shared" si="2"/>
        <v>2</v>
      </c>
      <c r="H30" s="48">
        <f t="shared" si="3"/>
        <v>19</v>
      </c>
      <c r="I30" s="5"/>
      <c r="J30" s="17" t="s">
        <v>7</v>
      </c>
      <c r="K30" s="16">
        <v>13</v>
      </c>
      <c r="L30" s="10"/>
      <c r="M30" s="17" t="s">
        <v>113</v>
      </c>
      <c r="N30" s="16">
        <v>6</v>
      </c>
      <c r="O30" s="10"/>
      <c r="P30" s="22"/>
      <c r="Q30" s="24"/>
      <c r="R30" s="10"/>
      <c r="S30" s="22"/>
      <c r="T30" s="24"/>
      <c r="U30" s="10"/>
      <c r="V30" s="22"/>
      <c r="W30" s="24"/>
      <c r="X30" s="10"/>
      <c r="Y30" s="22"/>
      <c r="Z30" s="24"/>
      <c r="AA30" s="10"/>
      <c r="AB30" s="22"/>
      <c r="AC30" s="24"/>
      <c r="AD30" s="10"/>
      <c r="AE30" s="22"/>
      <c r="AF30" s="24"/>
      <c r="AG30" s="10"/>
      <c r="AH30" s="22"/>
      <c r="AI30" s="24"/>
      <c r="AJ30" s="12"/>
    </row>
    <row r="31" spans="1:36" ht="16.95" customHeight="1" x14ac:dyDescent="0.35">
      <c r="A31" s="49">
        <v>19</v>
      </c>
      <c r="B31" s="65">
        <v>18638</v>
      </c>
      <c r="C31" s="25" t="s">
        <v>114</v>
      </c>
      <c r="D31" s="36">
        <v>45</v>
      </c>
      <c r="E31" s="36" t="s">
        <v>300</v>
      </c>
      <c r="F31" s="5"/>
      <c r="G31" s="20">
        <f t="shared" si="2"/>
        <v>9</v>
      </c>
      <c r="H31" s="50">
        <f t="shared" si="3"/>
        <v>16</v>
      </c>
      <c r="I31" s="5"/>
      <c r="J31" s="8" t="s">
        <v>115</v>
      </c>
      <c r="K31" s="9">
        <v>1</v>
      </c>
      <c r="L31" s="10"/>
      <c r="M31" s="8" t="s">
        <v>116</v>
      </c>
      <c r="N31" s="9">
        <v>1</v>
      </c>
      <c r="O31" s="10"/>
      <c r="P31" s="11" t="s">
        <v>6</v>
      </c>
      <c r="Q31" s="9">
        <v>1</v>
      </c>
      <c r="R31" s="10"/>
      <c r="S31" s="11" t="s">
        <v>11</v>
      </c>
      <c r="T31" s="9">
        <v>3</v>
      </c>
      <c r="U31" s="10"/>
      <c r="V31" s="11" t="s">
        <v>19</v>
      </c>
      <c r="W31" s="9">
        <v>1</v>
      </c>
      <c r="X31" s="10"/>
      <c r="Y31" s="11" t="s">
        <v>29</v>
      </c>
      <c r="Z31" s="9">
        <v>2</v>
      </c>
      <c r="AA31" s="10"/>
      <c r="AB31" s="11" t="s">
        <v>117</v>
      </c>
      <c r="AC31" s="9">
        <v>1</v>
      </c>
      <c r="AD31" s="10"/>
      <c r="AE31" s="11" t="s">
        <v>103</v>
      </c>
      <c r="AF31" s="9">
        <v>5</v>
      </c>
      <c r="AG31" s="10"/>
      <c r="AH31" s="11" t="s">
        <v>27</v>
      </c>
      <c r="AI31" s="9">
        <v>1</v>
      </c>
      <c r="AJ31" s="12"/>
    </row>
    <row r="32" spans="1:36" ht="16.95" customHeight="1" x14ac:dyDescent="0.35">
      <c r="A32" s="47">
        <v>20</v>
      </c>
      <c r="B32" s="69" t="s">
        <v>288</v>
      </c>
      <c r="C32" s="22" t="s">
        <v>118</v>
      </c>
      <c r="D32" s="24">
        <v>2</v>
      </c>
      <c r="E32" s="24" t="s">
        <v>307</v>
      </c>
      <c r="F32" s="5"/>
      <c r="G32" s="24">
        <f t="shared" si="2"/>
        <v>3</v>
      </c>
      <c r="H32" s="48">
        <f t="shared" si="3"/>
        <v>14</v>
      </c>
      <c r="I32" s="5"/>
      <c r="J32" s="17" t="s">
        <v>11</v>
      </c>
      <c r="K32" s="16">
        <v>4</v>
      </c>
      <c r="L32" s="10"/>
      <c r="M32" s="17" t="s">
        <v>14</v>
      </c>
      <c r="N32" s="16">
        <v>4</v>
      </c>
      <c r="O32" s="10"/>
      <c r="P32" s="18" t="s">
        <v>119</v>
      </c>
      <c r="Q32" s="16">
        <v>6</v>
      </c>
      <c r="R32" s="10"/>
      <c r="S32" s="22"/>
      <c r="T32" s="24"/>
      <c r="U32" s="10"/>
      <c r="V32" s="22"/>
      <c r="W32" s="24"/>
      <c r="X32" s="10"/>
      <c r="Y32" s="22"/>
      <c r="Z32" s="24"/>
      <c r="AA32" s="10"/>
      <c r="AB32" s="22"/>
      <c r="AC32" s="24"/>
      <c r="AD32" s="10"/>
      <c r="AE32" s="22"/>
      <c r="AF32" s="24"/>
      <c r="AG32" s="10"/>
      <c r="AH32" s="22"/>
      <c r="AI32" s="24"/>
      <c r="AJ32" s="12"/>
    </row>
    <row r="33" spans="1:36" ht="16.95" customHeight="1" x14ac:dyDescent="0.35">
      <c r="A33" s="49">
        <v>21</v>
      </c>
      <c r="B33" s="68" t="s">
        <v>287</v>
      </c>
      <c r="C33" s="25" t="s">
        <v>120</v>
      </c>
      <c r="D33" s="36">
        <v>80</v>
      </c>
      <c r="E33" s="36" t="s">
        <v>307</v>
      </c>
      <c r="F33" s="5"/>
      <c r="G33" s="20">
        <f t="shared" si="2"/>
        <v>2</v>
      </c>
      <c r="H33" s="50">
        <f t="shared" si="3"/>
        <v>14</v>
      </c>
      <c r="I33" s="5"/>
      <c r="J33" s="8" t="s">
        <v>15</v>
      </c>
      <c r="K33" s="9">
        <v>7</v>
      </c>
      <c r="L33" s="10"/>
      <c r="M33" s="8" t="s">
        <v>72</v>
      </c>
      <c r="N33" s="9">
        <v>7</v>
      </c>
      <c r="O33" s="10"/>
      <c r="P33" s="25"/>
      <c r="Q33" s="20"/>
      <c r="R33" s="10"/>
      <c r="S33" s="25"/>
      <c r="T33" s="20"/>
      <c r="U33" s="10"/>
      <c r="V33" s="25"/>
      <c r="W33" s="20"/>
      <c r="X33" s="10"/>
      <c r="Y33" s="25"/>
      <c r="Z33" s="20"/>
      <c r="AA33" s="10"/>
      <c r="AB33" s="25"/>
      <c r="AC33" s="20"/>
      <c r="AD33" s="10"/>
      <c r="AE33" s="25"/>
      <c r="AF33" s="20"/>
      <c r="AG33" s="10"/>
      <c r="AH33" s="25"/>
      <c r="AI33" s="20"/>
      <c r="AJ33" s="12"/>
    </row>
    <row r="34" spans="1:36" ht="16.95" customHeight="1" x14ac:dyDescent="0.35">
      <c r="A34" s="47">
        <v>22</v>
      </c>
      <c r="B34" s="69" t="s">
        <v>286</v>
      </c>
      <c r="C34" s="22" t="s">
        <v>121</v>
      </c>
      <c r="D34" s="24">
        <v>89</v>
      </c>
      <c r="E34" s="24" t="s">
        <v>310</v>
      </c>
      <c r="F34" s="5"/>
      <c r="G34" s="24">
        <f t="shared" si="2"/>
        <v>4</v>
      </c>
      <c r="H34" s="48">
        <f t="shared" si="3"/>
        <v>13</v>
      </c>
      <c r="I34" s="5"/>
      <c r="J34" s="17" t="s">
        <v>38</v>
      </c>
      <c r="K34" s="16">
        <v>6</v>
      </c>
      <c r="L34" s="10"/>
      <c r="M34" s="17" t="s">
        <v>122</v>
      </c>
      <c r="N34" s="16">
        <v>2</v>
      </c>
      <c r="O34" s="10"/>
      <c r="P34" s="18" t="s">
        <v>72</v>
      </c>
      <c r="Q34" s="16">
        <v>1</v>
      </c>
      <c r="R34" s="10"/>
      <c r="S34" s="18" t="s">
        <v>123</v>
      </c>
      <c r="T34" s="16">
        <v>4</v>
      </c>
      <c r="U34" s="10"/>
      <c r="V34" s="22"/>
      <c r="W34" s="24"/>
      <c r="X34" s="10"/>
      <c r="Y34" s="22"/>
      <c r="Z34" s="24"/>
      <c r="AA34" s="10"/>
      <c r="AB34" s="22"/>
      <c r="AC34" s="24"/>
      <c r="AD34" s="10"/>
      <c r="AE34" s="22"/>
      <c r="AF34" s="24"/>
      <c r="AG34" s="10"/>
      <c r="AH34" s="22"/>
      <c r="AI34" s="24"/>
      <c r="AJ34" s="12"/>
    </row>
    <row r="35" spans="1:36" ht="16.95" customHeight="1" x14ac:dyDescent="0.35">
      <c r="A35" s="49">
        <v>23</v>
      </c>
      <c r="B35" s="65">
        <v>20079</v>
      </c>
      <c r="C35" s="25" t="s">
        <v>124</v>
      </c>
      <c r="D35" s="36">
        <v>16</v>
      </c>
      <c r="E35" s="36" t="s">
        <v>302</v>
      </c>
      <c r="F35" s="5"/>
      <c r="G35" s="20">
        <f t="shared" si="2"/>
        <v>2</v>
      </c>
      <c r="H35" s="50">
        <f t="shared" si="3"/>
        <v>13</v>
      </c>
      <c r="I35" s="5"/>
      <c r="J35" s="8" t="s">
        <v>125</v>
      </c>
      <c r="K35" s="9">
        <v>5</v>
      </c>
      <c r="L35" s="10"/>
      <c r="M35" s="8" t="s">
        <v>11</v>
      </c>
      <c r="N35" s="9">
        <v>8</v>
      </c>
      <c r="O35" s="10"/>
      <c r="P35" s="25"/>
      <c r="Q35" s="20"/>
      <c r="R35" s="10"/>
      <c r="S35" s="25"/>
      <c r="T35" s="20"/>
      <c r="U35" s="10"/>
      <c r="V35" s="25"/>
      <c r="W35" s="20"/>
      <c r="X35" s="10"/>
      <c r="Y35" s="25"/>
      <c r="Z35" s="20"/>
      <c r="AA35" s="10"/>
      <c r="AB35" s="25"/>
      <c r="AC35" s="20"/>
      <c r="AD35" s="10"/>
      <c r="AE35" s="25"/>
      <c r="AF35" s="20"/>
      <c r="AG35" s="10"/>
      <c r="AH35" s="25"/>
      <c r="AI35" s="20"/>
      <c r="AJ35" s="12"/>
    </row>
    <row r="36" spans="1:36" ht="16.95" customHeight="1" x14ac:dyDescent="0.35">
      <c r="A36" s="47">
        <v>24</v>
      </c>
      <c r="B36" s="69" t="s">
        <v>285</v>
      </c>
      <c r="C36" s="22" t="s">
        <v>126</v>
      </c>
      <c r="D36" s="24">
        <v>21</v>
      </c>
      <c r="E36" s="24" t="s">
        <v>310</v>
      </c>
      <c r="F36" s="5"/>
      <c r="G36" s="24">
        <f t="shared" si="2"/>
        <v>3</v>
      </c>
      <c r="H36" s="48">
        <f t="shared" si="3"/>
        <v>12</v>
      </c>
      <c r="I36" s="5"/>
      <c r="J36" s="17" t="s">
        <v>82</v>
      </c>
      <c r="K36" s="16">
        <v>6</v>
      </c>
      <c r="L36" s="10"/>
      <c r="M36" s="17" t="s">
        <v>15</v>
      </c>
      <c r="N36" s="16">
        <v>4</v>
      </c>
      <c r="O36" s="10"/>
      <c r="P36" s="18" t="s">
        <v>127</v>
      </c>
      <c r="Q36" s="16">
        <v>2</v>
      </c>
      <c r="R36" s="10"/>
      <c r="S36" s="22"/>
      <c r="T36" s="24"/>
      <c r="U36" s="10"/>
      <c r="V36" s="22"/>
      <c r="W36" s="24"/>
      <c r="X36" s="10"/>
      <c r="Y36" s="22"/>
      <c r="Z36" s="24"/>
      <c r="AA36" s="10"/>
      <c r="AB36" s="22"/>
      <c r="AC36" s="24"/>
      <c r="AD36" s="10"/>
      <c r="AE36" s="22"/>
      <c r="AF36" s="24"/>
      <c r="AG36" s="10"/>
      <c r="AH36" s="22"/>
      <c r="AI36" s="24"/>
      <c r="AJ36" s="12"/>
    </row>
    <row r="37" spans="1:36" ht="16.95" customHeight="1" x14ac:dyDescent="0.35">
      <c r="A37" s="49">
        <v>25</v>
      </c>
      <c r="B37" s="65">
        <v>11215</v>
      </c>
      <c r="C37" s="25" t="s">
        <v>128</v>
      </c>
      <c r="D37" s="36">
        <v>62</v>
      </c>
      <c r="E37" s="36" t="s">
        <v>301</v>
      </c>
      <c r="F37" s="5"/>
      <c r="G37" s="20">
        <f t="shared" si="2"/>
        <v>2</v>
      </c>
      <c r="H37" s="50">
        <f t="shared" si="3"/>
        <v>12</v>
      </c>
      <c r="I37" s="5"/>
      <c r="J37" s="8" t="s">
        <v>103</v>
      </c>
      <c r="K37" s="9">
        <v>6</v>
      </c>
      <c r="L37" s="10"/>
      <c r="M37" s="8" t="s">
        <v>27</v>
      </c>
      <c r="N37" s="9">
        <v>6</v>
      </c>
      <c r="O37" s="10"/>
      <c r="P37" s="25"/>
      <c r="Q37" s="20"/>
      <c r="R37" s="10"/>
      <c r="S37" s="25"/>
      <c r="T37" s="20"/>
      <c r="U37" s="10"/>
      <c r="V37" s="25"/>
      <c r="W37" s="20"/>
      <c r="X37" s="10"/>
      <c r="Y37" s="25"/>
      <c r="Z37" s="20"/>
      <c r="AA37" s="10"/>
      <c r="AB37" s="25"/>
      <c r="AC37" s="20"/>
      <c r="AD37" s="10"/>
      <c r="AE37" s="25"/>
      <c r="AF37" s="20"/>
      <c r="AG37" s="10"/>
      <c r="AH37" s="25"/>
      <c r="AI37" s="20"/>
      <c r="AJ37" s="12"/>
    </row>
    <row r="38" spans="1:36" ht="16.95" customHeight="1" x14ac:dyDescent="0.35">
      <c r="A38" s="47">
        <v>26</v>
      </c>
      <c r="B38" s="64">
        <v>25320</v>
      </c>
      <c r="C38" s="22" t="s">
        <v>129</v>
      </c>
      <c r="D38" s="24">
        <v>31</v>
      </c>
      <c r="E38" s="24" t="s">
        <v>311</v>
      </c>
      <c r="F38" s="5"/>
      <c r="G38" s="24">
        <f t="shared" si="2"/>
        <v>1</v>
      </c>
      <c r="H38" s="48">
        <f t="shared" si="3"/>
        <v>12</v>
      </c>
      <c r="I38" s="5"/>
      <c r="J38" s="17" t="s">
        <v>99</v>
      </c>
      <c r="K38" s="16">
        <v>12</v>
      </c>
      <c r="L38" s="10"/>
      <c r="M38" s="15"/>
      <c r="N38" s="24"/>
      <c r="O38" s="10"/>
      <c r="P38" s="22"/>
      <c r="Q38" s="24"/>
      <c r="R38" s="10"/>
      <c r="S38" s="22"/>
      <c r="T38" s="24"/>
      <c r="U38" s="10"/>
      <c r="V38" s="22"/>
      <c r="W38" s="24"/>
      <c r="X38" s="10"/>
      <c r="Y38" s="22"/>
      <c r="Z38" s="24"/>
      <c r="AA38" s="10"/>
      <c r="AB38" s="22"/>
      <c r="AC38" s="24"/>
      <c r="AD38" s="10"/>
      <c r="AE38" s="22"/>
      <c r="AF38" s="24"/>
      <c r="AG38" s="10"/>
      <c r="AH38" s="22"/>
      <c r="AI38" s="24"/>
      <c r="AJ38" s="12"/>
    </row>
    <row r="39" spans="1:36" ht="16.95" customHeight="1" x14ac:dyDescent="0.35">
      <c r="A39" s="49">
        <v>26</v>
      </c>
      <c r="B39" s="68" t="s">
        <v>284</v>
      </c>
      <c r="C39" s="25" t="s">
        <v>130</v>
      </c>
      <c r="D39" s="36">
        <v>77</v>
      </c>
      <c r="E39" s="36" t="s">
        <v>312</v>
      </c>
      <c r="F39" s="5"/>
      <c r="G39" s="20">
        <f t="shared" si="2"/>
        <v>1</v>
      </c>
      <c r="H39" s="50">
        <f t="shared" si="3"/>
        <v>12</v>
      </c>
      <c r="I39" s="5"/>
      <c r="J39" s="8" t="s">
        <v>131</v>
      </c>
      <c r="K39" s="9">
        <v>12</v>
      </c>
      <c r="L39" s="10"/>
      <c r="M39" s="21"/>
      <c r="N39" s="20"/>
      <c r="O39" s="10"/>
      <c r="P39" s="25"/>
      <c r="Q39" s="20"/>
      <c r="R39" s="10"/>
      <c r="S39" s="25"/>
      <c r="T39" s="20"/>
      <c r="U39" s="10"/>
      <c r="V39" s="25"/>
      <c r="W39" s="20"/>
      <c r="X39" s="10"/>
      <c r="Y39" s="25"/>
      <c r="Z39" s="20"/>
      <c r="AA39" s="10"/>
      <c r="AB39" s="25"/>
      <c r="AC39" s="20"/>
      <c r="AD39" s="10"/>
      <c r="AE39" s="25"/>
      <c r="AF39" s="20"/>
      <c r="AG39" s="10"/>
      <c r="AH39" s="25"/>
      <c r="AI39" s="20"/>
      <c r="AJ39" s="12"/>
    </row>
    <row r="40" spans="1:36" ht="16.95" customHeight="1" x14ac:dyDescent="0.35">
      <c r="A40" s="47">
        <v>28</v>
      </c>
      <c r="B40" s="64">
        <v>18341</v>
      </c>
      <c r="C40" s="22" t="s">
        <v>132</v>
      </c>
      <c r="D40" s="24">
        <v>37</v>
      </c>
      <c r="E40" s="24" t="s">
        <v>300</v>
      </c>
      <c r="F40" s="5"/>
      <c r="G40" s="24">
        <f t="shared" si="2"/>
        <v>2</v>
      </c>
      <c r="H40" s="48">
        <f t="shared" si="3"/>
        <v>11</v>
      </c>
      <c r="I40" s="5"/>
      <c r="J40" s="17" t="s">
        <v>86</v>
      </c>
      <c r="K40" s="16">
        <v>8</v>
      </c>
      <c r="L40" s="10"/>
      <c r="M40" s="17" t="s">
        <v>133</v>
      </c>
      <c r="N40" s="16">
        <v>3</v>
      </c>
      <c r="O40" s="10"/>
      <c r="P40" s="22"/>
      <c r="Q40" s="24"/>
      <c r="R40" s="10"/>
      <c r="S40" s="22"/>
      <c r="T40" s="24"/>
      <c r="U40" s="10"/>
      <c r="V40" s="22"/>
      <c r="W40" s="24"/>
      <c r="X40" s="10"/>
      <c r="Y40" s="22"/>
      <c r="Z40" s="24"/>
      <c r="AA40" s="10"/>
      <c r="AB40" s="22"/>
      <c r="AC40" s="24"/>
      <c r="AD40" s="10"/>
      <c r="AE40" s="22"/>
      <c r="AF40" s="24"/>
      <c r="AG40" s="10"/>
      <c r="AH40" s="22"/>
      <c r="AI40" s="24"/>
      <c r="AJ40" s="12"/>
    </row>
    <row r="41" spans="1:36" ht="16.95" customHeight="1" x14ac:dyDescent="0.35">
      <c r="A41" s="49">
        <v>29</v>
      </c>
      <c r="B41" s="68" t="s">
        <v>283</v>
      </c>
      <c r="C41" s="25" t="s">
        <v>134</v>
      </c>
      <c r="D41" s="36">
        <v>93</v>
      </c>
      <c r="E41" s="36" t="s">
        <v>322</v>
      </c>
      <c r="F41" s="5"/>
      <c r="G41" s="20">
        <f t="shared" si="2"/>
        <v>4</v>
      </c>
      <c r="H41" s="50">
        <f t="shared" si="3"/>
        <v>9</v>
      </c>
      <c r="I41" s="5"/>
      <c r="J41" s="8" t="s">
        <v>7</v>
      </c>
      <c r="K41" s="9">
        <v>4</v>
      </c>
      <c r="L41" s="10"/>
      <c r="M41" s="8" t="s">
        <v>135</v>
      </c>
      <c r="N41" s="9">
        <v>2</v>
      </c>
      <c r="O41" s="10"/>
      <c r="P41" s="11" t="s">
        <v>136</v>
      </c>
      <c r="Q41" s="9">
        <v>1</v>
      </c>
      <c r="R41" s="10"/>
      <c r="S41" s="11" t="s">
        <v>33</v>
      </c>
      <c r="T41" s="9">
        <v>2</v>
      </c>
      <c r="U41" s="10"/>
      <c r="V41" s="25"/>
      <c r="W41" s="20"/>
      <c r="X41" s="10"/>
      <c r="Y41" s="25"/>
      <c r="Z41" s="20"/>
      <c r="AA41" s="10"/>
      <c r="AB41" s="25"/>
      <c r="AC41" s="20"/>
      <c r="AD41" s="10"/>
      <c r="AE41" s="25"/>
      <c r="AF41" s="20"/>
      <c r="AG41" s="10"/>
      <c r="AH41" s="25"/>
      <c r="AI41" s="20"/>
      <c r="AJ41" s="12"/>
    </row>
    <row r="42" spans="1:36" ht="16.95" customHeight="1" x14ac:dyDescent="0.35">
      <c r="A42" s="47">
        <v>30</v>
      </c>
      <c r="B42" s="64">
        <v>23029</v>
      </c>
      <c r="C42" s="22" t="s">
        <v>137</v>
      </c>
      <c r="D42" s="24">
        <v>27</v>
      </c>
      <c r="E42" s="24" t="s">
        <v>313</v>
      </c>
      <c r="F42" s="5"/>
      <c r="G42" s="24">
        <f t="shared" si="2"/>
        <v>2</v>
      </c>
      <c r="H42" s="48">
        <f t="shared" si="3"/>
        <v>9</v>
      </c>
      <c r="I42" s="5"/>
      <c r="J42" s="17" t="s">
        <v>82</v>
      </c>
      <c r="K42" s="16">
        <v>7</v>
      </c>
      <c r="L42" s="10"/>
      <c r="M42" s="17" t="s">
        <v>37</v>
      </c>
      <c r="N42" s="16">
        <v>2</v>
      </c>
      <c r="O42" s="10"/>
      <c r="P42" s="22"/>
      <c r="Q42" s="24"/>
      <c r="R42" s="10"/>
      <c r="S42" s="22"/>
      <c r="T42" s="24"/>
      <c r="U42" s="10"/>
      <c r="V42" s="22"/>
      <c r="W42" s="24"/>
      <c r="X42" s="10"/>
      <c r="Y42" s="22"/>
      <c r="Z42" s="24"/>
      <c r="AA42" s="10"/>
      <c r="AB42" s="22"/>
      <c r="AC42" s="24"/>
      <c r="AD42" s="10"/>
      <c r="AE42" s="22"/>
      <c r="AF42" s="24"/>
      <c r="AG42" s="10"/>
      <c r="AH42" s="22"/>
      <c r="AI42" s="24"/>
      <c r="AJ42" s="12"/>
    </row>
    <row r="43" spans="1:36" ht="16.95" customHeight="1" x14ac:dyDescent="0.35">
      <c r="A43" s="49">
        <v>31</v>
      </c>
      <c r="B43" s="65">
        <v>18448</v>
      </c>
      <c r="C43" s="25" t="s">
        <v>138</v>
      </c>
      <c r="D43" s="36">
        <v>37</v>
      </c>
      <c r="E43" s="36" t="s">
        <v>300</v>
      </c>
      <c r="F43" s="5"/>
      <c r="G43" s="20">
        <f t="shared" si="2"/>
        <v>1</v>
      </c>
      <c r="H43" s="50">
        <f t="shared" si="3"/>
        <v>9</v>
      </c>
      <c r="I43" s="5"/>
      <c r="J43" s="8" t="s">
        <v>86</v>
      </c>
      <c r="K43" s="9">
        <v>9</v>
      </c>
      <c r="L43" s="10"/>
      <c r="M43" s="21"/>
      <c r="N43" s="20"/>
      <c r="O43" s="10"/>
      <c r="P43" s="25"/>
      <c r="Q43" s="20"/>
      <c r="R43" s="10"/>
      <c r="S43" s="25"/>
      <c r="T43" s="20"/>
      <c r="U43" s="10"/>
      <c r="V43" s="25"/>
      <c r="W43" s="20"/>
      <c r="X43" s="10"/>
      <c r="Y43" s="25"/>
      <c r="Z43" s="20"/>
      <c r="AA43" s="10"/>
      <c r="AB43" s="25"/>
      <c r="AC43" s="20"/>
      <c r="AD43" s="10"/>
      <c r="AE43" s="25"/>
      <c r="AF43" s="20"/>
      <c r="AG43" s="10"/>
      <c r="AH43" s="25"/>
      <c r="AI43" s="20"/>
      <c r="AJ43" s="12"/>
    </row>
    <row r="44" spans="1:36" ht="16.95" customHeight="1" x14ac:dyDescent="0.35">
      <c r="A44" s="47">
        <v>32</v>
      </c>
      <c r="B44" s="69" t="s">
        <v>282</v>
      </c>
      <c r="C44" s="22" t="s">
        <v>139</v>
      </c>
      <c r="D44" s="24">
        <v>50</v>
      </c>
      <c r="E44" s="24" t="s">
        <v>314</v>
      </c>
      <c r="F44" s="5"/>
      <c r="G44" s="24">
        <f t="shared" si="2"/>
        <v>1</v>
      </c>
      <c r="H44" s="48">
        <f t="shared" si="3"/>
        <v>8</v>
      </c>
      <c r="I44" s="5"/>
      <c r="J44" s="17" t="s">
        <v>60</v>
      </c>
      <c r="K44" s="16">
        <v>8</v>
      </c>
      <c r="L44" s="10"/>
      <c r="M44" s="15"/>
      <c r="N44" s="24"/>
      <c r="O44" s="10"/>
      <c r="P44" s="22"/>
      <c r="Q44" s="24"/>
      <c r="R44" s="10"/>
      <c r="S44" s="22"/>
      <c r="T44" s="24"/>
      <c r="U44" s="10"/>
      <c r="V44" s="22"/>
      <c r="W44" s="24"/>
      <c r="X44" s="10"/>
      <c r="Y44" s="22"/>
      <c r="Z44" s="24"/>
      <c r="AA44" s="10"/>
      <c r="AB44" s="22"/>
      <c r="AC44" s="24"/>
      <c r="AD44" s="10"/>
      <c r="AE44" s="22"/>
      <c r="AF44" s="24"/>
      <c r="AG44" s="10"/>
      <c r="AH44" s="22"/>
      <c r="AI44" s="24"/>
      <c r="AJ44" s="12"/>
    </row>
    <row r="45" spans="1:36" ht="16.95" customHeight="1" x14ac:dyDescent="0.35">
      <c r="A45" s="49">
        <v>32</v>
      </c>
      <c r="B45" s="68" t="s">
        <v>281</v>
      </c>
      <c r="C45" s="25" t="s">
        <v>140</v>
      </c>
      <c r="D45" s="36">
        <v>71</v>
      </c>
      <c r="E45" s="36" t="s">
        <v>310</v>
      </c>
      <c r="F45" s="5"/>
      <c r="G45" s="20">
        <f t="shared" si="2"/>
        <v>1</v>
      </c>
      <c r="H45" s="50">
        <f t="shared" si="3"/>
        <v>8</v>
      </c>
      <c r="I45" s="5"/>
      <c r="J45" s="8" t="s">
        <v>7</v>
      </c>
      <c r="K45" s="9">
        <v>8</v>
      </c>
      <c r="L45" s="10"/>
      <c r="M45" s="21"/>
      <c r="N45" s="20"/>
      <c r="O45" s="10"/>
      <c r="P45" s="25"/>
      <c r="Q45" s="20"/>
      <c r="R45" s="10"/>
      <c r="S45" s="25"/>
      <c r="T45" s="20"/>
      <c r="U45" s="10"/>
      <c r="V45" s="25"/>
      <c r="W45" s="20"/>
      <c r="X45" s="10"/>
      <c r="Y45" s="25"/>
      <c r="Z45" s="20"/>
      <c r="AA45" s="10"/>
      <c r="AB45" s="25"/>
      <c r="AC45" s="20"/>
      <c r="AD45" s="10"/>
      <c r="AE45" s="25"/>
      <c r="AF45" s="20"/>
      <c r="AG45" s="10"/>
      <c r="AH45" s="25"/>
      <c r="AI45" s="20"/>
      <c r="AJ45" s="12"/>
    </row>
    <row r="46" spans="1:36" ht="16.95" customHeight="1" x14ac:dyDescent="0.35">
      <c r="A46" s="47">
        <v>34</v>
      </c>
      <c r="B46" s="64">
        <v>11475</v>
      </c>
      <c r="C46" s="22" t="s">
        <v>141</v>
      </c>
      <c r="D46" s="24">
        <v>59</v>
      </c>
      <c r="E46" s="24" t="s">
        <v>301</v>
      </c>
      <c r="F46" s="5"/>
      <c r="G46" s="24">
        <f t="shared" si="2"/>
        <v>3</v>
      </c>
      <c r="H46" s="48">
        <f t="shared" si="3"/>
        <v>7</v>
      </c>
      <c r="I46" s="5"/>
      <c r="J46" s="17" t="s">
        <v>142</v>
      </c>
      <c r="K46" s="16">
        <v>1</v>
      </c>
      <c r="L46" s="10"/>
      <c r="M46" s="17" t="s">
        <v>45</v>
      </c>
      <c r="N46" s="16">
        <v>3</v>
      </c>
      <c r="O46" s="10"/>
      <c r="P46" s="18" t="s">
        <v>46</v>
      </c>
      <c r="Q46" s="16">
        <v>3</v>
      </c>
      <c r="R46" s="10"/>
      <c r="S46" s="22"/>
      <c r="T46" s="24"/>
      <c r="U46" s="10"/>
      <c r="V46" s="22"/>
      <c r="W46" s="24"/>
      <c r="X46" s="10"/>
      <c r="Y46" s="22"/>
      <c r="Z46" s="24"/>
      <c r="AA46" s="10"/>
      <c r="AB46" s="22"/>
      <c r="AC46" s="24"/>
      <c r="AD46" s="10"/>
      <c r="AE46" s="22"/>
      <c r="AF46" s="24"/>
      <c r="AG46" s="10"/>
      <c r="AH46" s="22"/>
      <c r="AI46" s="24"/>
      <c r="AJ46" s="12"/>
    </row>
    <row r="47" spans="1:36" ht="16.95" customHeight="1" x14ac:dyDescent="0.35">
      <c r="A47" s="49">
        <v>35</v>
      </c>
      <c r="B47" s="65">
        <v>14071</v>
      </c>
      <c r="C47" s="25" t="s">
        <v>143</v>
      </c>
      <c r="D47" s="36">
        <v>11</v>
      </c>
      <c r="E47" s="36" t="s">
        <v>299</v>
      </c>
      <c r="F47" s="5"/>
      <c r="G47" s="20">
        <f t="shared" si="2"/>
        <v>2</v>
      </c>
      <c r="H47" s="50">
        <f t="shared" si="3"/>
        <v>7</v>
      </c>
      <c r="I47" s="5"/>
      <c r="J47" s="8" t="s">
        <v>6</v>
      </c>
      <c r="K47" s="9">
        <v>6</v>
      </c>
      <c r="L47" s="10"/>
      <c r="M47" s="8" t="s">
        <v>144</v>
      </c>
      <c r="N47" s="9">
        <v>1</v>
      </c>
      <c r="O47" s="10"/>
      <c r="P47" s="25"/>
      <c r="Q47" s="20"/>
      <c r="R47" s="10"/>
      <c r="S47" s="25"/>
      <c r="T47" s="20"/>
      <c r="U47" s="10"/>
      <c r="V47" s="25"/>
      <c r="W47" s="20"/>
      <c r="X47" s="10"/>
      <c r="Y47" s="25"/>
      <c r="Z47" s="20"/>
      <c r="AA47" s="10"/>
      <c r="AB47" s="25"/>
      <c r="AC47" s="20"/>
      <c r="AD47" s="10"/>
      <c r="AE47" s="25"/>
      <c r="AF47" s="20"/>
      <c r="AG47" s="10"/>
      <c r="AH47" s="25"/>
      <c r="AI47" s="20"/>
      <c r="AJ47" s="12"/>
    </row>
    <row r="48" spans="1:36" ht="16.95" customHeight="1" x14ac:dyDescent="0.35">
      <c r="A48" s="47">
        <v>36</v>
      </c>
      <c r="B48" s="64">
        <v>11045</v>
      </c>
      <c r="C48" s="22" t="s">
        <v>145</v>
      </c>
      <c r="D48" s="24">
        <v>62</v>
      </c>
      <c r="E48" s="24" t="s">
        <v>301</v>
      </c>
      <c r="F48" s="5"/>
      <c r="G48" s="24">
        <f t="shared" si="2"/>
        <v>1</v>
      </c>
      <c r="H48" s="48">
        <f t="shared" si="3"/>
        <v>7</v>
      </c>
      <c r="I48" s="5"/>
      <c r="J48" s="17" t="s">
        <v>60</v>
      </c>
      <c r="K48" s="16">
        <v>7</v>
      </c>
      <c r="L48" s="10"/>
      <c r="M48" s="15"/>
      <c r="N48" s="24"/>
      <c r="O48" s="10"/>
      <c r="P48" s="22"/>
      <c r="Q48" s="24"/>
      <c r="R48" s="10"/>
      <c r="S48" s="22"/>
      <c r="T48" s="24"/>
      <c r="U48" s="10"/>
      <c r="V48" s="22"/>
      <c r="W48" s="24"/>
      <c r="X48" s="10"/>
      <c r="Y48" s="22"/>
      <c r="Z48" s="24"/>
      <c r="AA48" s="10"/>
      <c r="AB48" s="22"/>
      <c r="AC48" s="24"/>
      <c r="AD48" s="10"/>
      <c r="AE48" s="22"/>
      <c r="AF48" s="24"/>
      <c r="AG48" s="10"/>
      <c r="AH48" s="22"/>
      <c r="AI48" s="24"/>
      <c r="AJ48" s="12"/>
    </row>
    <row r="49" spans="1:36" ht="16.95" customHeight="1" x14ac:dyDescent="0.35">
      <c r="A49" s="49">
        <v>36</v>
      </c>
      <c r="B49" s="65">
        <v>18314</v>
      </c>
      <c r="C49" s="25" t="s">
        <v>146</v>
      </c>
      <c r="D49" s="36">
        <v>37</v>
      </c>
      <c r="E49" s="36" t="s">
        <v>300</v>
      </c>
      <c r="F49" s="5"/>
      <c r="G49" s="20">
        <f t="shared" si="2"/>
        <v>1</v>
      </c>
      <c r="H49" s="50">
        <f t="shared" si="3"/>
        <v>7</v>
      </c>
      <c r="I49" s="5"/>
      <c r="J49" s="8" t="s">
        <v>86</v>
      </c>
      <c r="K49" s="9">
        <v>7</v>
      </c>
      <c r="L49" s="10"/>
      <c r="M49" s="21"/>
      <c r="N49" s="20"/>
      <c r="O49" s="10"/>
      <c r="P49" s="25"/>
      <c r="Q49" s="20"/>
      <c r="R49" s="10"/>
      <c r="S49" s="25"/>
      <c r="T49" s="20"/>
      <c r="U49" s="10"/>
      <c r="V49" s="25"/>
      <c r="W49" s="20"/>
      <c r="X49" s="10"/>
      <c r="Y49" s="25"/>
      <c r="Z49" s="20"/>
      <c r="AA49" s="10"/>
      <c r="AB49" s="25"/>
      <c r="AC49" s="20"/>
      <c r="AD49" s="10"/>
      <c r="AE49" s="25"/>
      <c r="AF49" s="20"/>
      <c r="AG49" s="10"/>
      <c r="AH49" s="25"/>
      <c r="AI49" s="20"/>
      <c r="AJ49" s="12"/>
    </row>
    <row r="50" spans="1:36" ht="16.95" customHeight="1" x14ac:dyDescent="0.35">
      <c r="A50" s="47">
        <v>38</v>
      </c>
      <c r="B50" s="69" t="s">
        <v>280</v>
      </c>
      <c r="C50" s="22" t="s">
        <v>147</v>
      </c>
      <c r="D50" s="24">
        <v>2</v>
      </c>
      <c r="E50" s="24" t="s">
        <v>307</v>
      </c>
      <c r="F50" s="5"/>
      <c r="G50" s="24">
        <f t="shared" si="2"/>
        <v>1</v>
      </c>
      <c r="H50" s="48">
        <f t="shared" si="3"/>
        <v>6</v>
      </c>
      <c r="I50" s="5"/>
      <c r="J50" s="17" t="s">
        <v>60</v>
      </c>
      <c r="K50" s="16">
        <v>6</v>
      </c>
      <c r="L50" s="10"/>
      <c r="M50" s="15"/>
      <c r="N50" s="24"/>
      <c r="O50" s="10"/>
      <c r="P50" s="22"/>
      <c r="Q50" s="24"/>
      <c r="R50" s="10"/>
      <c r="S50" s="22"/>
      <c r="T50" s="24"/>
      <c r="U50" s="10"/>
      <c r="V50" s="22"/>
      <c r="W50" s="24"/>
      <c r="X50" s="10"/>
      <c r="Y50" s="22"/>
      <c r="Z50" s="24"/>
      <c r="AA50" s="10"/>
      <c r="AB50" s="22"/>
      <c r="AC50" s="24"/>
      <c r="AD50" s="10"/>
      <c r="AE50" s="22"/>
      <c r="AF50" s="24"/>
      <c r="AG50" s="10"/>
      <c r="AH50" s="22"/>
      <c r="AI50" s="24"/>
      <c r="AJ50" s="12"/>
    </row>
    <row r="51" spans="1:36" ht="16.95" customHeight="1" x14ac:dyDescent="0.35">
      <c r="A51" s="49">
        <v>38</v>
      </c>
      <c r="B51" s="68" t="s">
        <v>279</v>
      </c>
      <c r="C51" s="25" t="s">
        <v>148</v>
      </c>
      <c r="D51" s="36">
        <v>60</v>
      </c>
      <c r="E51" s="36" t="s">
        <v>307</v>
      </c>
      <c r="F51" s="5"/>
      <c r="G51" s="20">
        <f t="shared" si="2"/>
        <v>1</v>
      </c>
      <c r="H51" s="50">
        <f t="shared" si="3"/>
        <v>6</v>
      </c>
      <c r="I51" s="5"/>
      <c r="J51" s="8" t="s">
        <v>15</v>
      </c>
      <c r="K51" s="9">
        <v>6</v>
      </c>
      <c r="L51" s="10"/>
      <c r="M51" s="21"/>
      <c r="N51" s="20"/>
      <c r="O51" s="10"/>
      <c r="P51" s="25"/>
      <c r="Q51" s="20"/>
      <c r="R51" s="10"/>
      <c r="S51" s="25"/>
      <c r="T51" s="20"/>
      <c r="U51" s="10"/>
      <c r="V51" s="25"/>
      <c r="W51" s="20"/>
      <c r="X51" s="10"/>
      <c r="Y51" s="25"/>
      <c r="Z51" s="20"/>
      <c r="AA51" s="10"/>
      <c r="AB51" s="25"/>
      <c r="AC51" s="20"/>
      <c r="AD51" s="10"/>
      <c r="AE51" s="25"/>
      <c r="AF51" s="20"/>
      <c r="AG51" s="10"/>
      <c r="AH51" s="25"/>
      <c r="AI51" s="20"/>
      <c r="AJ51" s="12"/>
    </row>
    <row r="52" spans="1:36" ht="16.95" customHeight="1" x14ac:dyDescent="0.35">
      <c r="A52" s="47">
        <v>40</v>
      </c>
      <c r="B52" s="64">
        <v>14703</v>
      </c>
      <c r="C52" s="22" t="s">
        <v>149</v>
      </c>
      <c r="D52" s="24">
        <v>34</v>
      </c>
      <c r="E52" s="24" t="s">
        <v>299</v>
      </c>
      <c r="F52" s="5"/>
      <c r="G52" s="24">
        <f t="shared" si="2"/>
        <v>2</v>
      </c>
      <c r="H52" s="48">
        <f t="shared" si="3"/>
        <v>5</v>
      </c>
      <c r="I52" s="5"/>
      <c r="J52" s="17" t="s">
        <v>150</v>
      </c>
      <c r="K52" s="16">
        <v>2</v>
      </c>
      <c r="L52" s="10"/>
      <c r="M52" s="17" t="s">
        <v>76</v>
      </c>
      <c r="N52" s="16">
        <v>3</v>
      </c>
      <c r="O52" s="10"/>
      <c r="P52" s="26"/>
      <c r="Q52" s="26"/>
      <c r="R52" s="10"/>
      <c r="S52" s="22"/>
      <c r="T52" s="24"/>
      <c r="U52" s="10"/>
      <c r="V52" s="22"/>
      <c r="W52" s="24"/>
      <c r="X52" s="10"/>
      <c r="Y52" s="22"/>
      <c r="Z52" s="24"/>
      <c r="AA52" s="10"/>
      <c r="AB52" s="22"/>
      <c r="AC52" s="24"/>
      <c r="AD52" s="10"/>
      <c r="AE52" s="22"/>
      <c r="AF52" s="24"/>
      <c r="AG52" s="10"/>
      <c r="AH52" s="22"/>
      <c r="AI52" s="24"/>
      <c r="AJ52" s="12"/>
    </row>
    <row r="53" spans="1:36" ht="16.95" customHeight="1" x14ac:dyDescent="0.35">
      <c r="A53" s="49">
        <v>40</v>
      </c>
      <c r="B53" s="68" t="s">
        <v>278</v>
      </c>
      <c r="C53" s="25" t="s">
        <v>151</v>
      </c>
      <c r="D53" s="36">
        <v>64</v>
      </c>
      <c r="E53" s="36" t="s">
        <v>315</v>
      </c>
      <c r="F53" s="5"/>
      <c r="G53" s="20">
        <f t="shared" si="2"/>
        <v>2</v>
      </c>
      <c r="H53" s="50">
        <f t="shared" si="3"/>
        <v>5</v>
      </c>
      <c r="I53" s="5"/>
      <c r="J53" s="8" t="s">
        <v>113</v>
      </c>
      <c r="K53" s="9">
        <v>4</v>
      </c>
      <c r="L53" s="10"/>
      <c r="M53" s="8" t="s">
        <v>27</v>
      </c>
      <c r="N53" s="9">
        <v>1</v>
      </c>
      <c r="O53" s="10"/>
      <c r="P53" s="25"/>
      <c r="Q53" s="20"/>
      <c r="R53" s="10"/>
      <c r="S53" s="25"/>
      <c r="T53" s="20"/>
      <c r="U53" s="10"/>
      <c r="V53" s="25"/>
      <c r="W53" s="20"/>
      <c r="X53" s="10"/>
      <c r="Y53" s="25"/>
      <c r="Z53" s="20"/>
      <c r="AA53" s="10"/>
      <c r="AB53" s="25"/>
      <c r="AC53" s="20"/>
      <c r="AD53" s="10"/>
      <c r="AE53" s="25"/>
      <c r="AF53" s="20"/>
      <c r="AG53" s="10"/>
      <c r="AH53" s="25"/>
      <c r="AI53" s="20"/>
      <c r="AJ53" s="12"/>
    </row>
    <row r="54" spans="1:36" ht="16.95" customHeight="1" x14ac:dyDescent="0.35">
      <c r="A54" s="47">
        <v>40</v>
      </c>
      <c r="B54" s="69" t="s">
        <v>277</v>
      </c>
      <c r="C54" s="22" t="s">
        <v>157</v>
      </c>
      <c r="D54" s="24">
        <v>89</v>
      </c>
      <c r="E54" s="24" t="s">
        <v>310</v>
      </c>
      <c r="F54" s="5"/>
      <c r="G54" s="24">
        <f t="shared" si="2"/>
        <v>2</v>
      </c>
      <c r="H54" s="48">
        <f t="shared" si="3"/>
        <v>5</v>
      </c>
      <c r="I54" s="5"/>
      <c r="J54" s="17" t="s">
        <v>122</v>
      </c>
      <c r="K54" s="16">
        <v>1</v>
      </c>
      <c r="L54" s="10"/>
      <c r="M54" s="17" t="s">
        <v>72</v>
      </c>
      <c r="N54" s="16">
        <v>4</v>
      </c>
      <c r="O54" s="10"/>
      <c r="P54" s="22"/>
      <c r="Q54" s="24"/>
      <c r="R54" s="10"/>
      <c r="S54" s="22"/>
      <c r="T54" s="24"/>
      <c r="U54" s="10"/>
      <c r="V54" s="22"/>
      <c r="W54" s="24"/>
      <c r="X54" s="10"/>
      <c r="Y54" s="22"/>
      <c r="Z54" s="24"/>
      <c r="AA54" s="10"/>
      <c r="AB54" s="22"/>
      <c r="AC54" s="24"/>
      <c r="AD54" s="10"/>
      <c r="AE54" s="22"/>
      <c r="AF54" s="24"/>
      <c r="AG54" s="10"/>
      <c r="AH54" s="22"/>
      <c r="AI54" s="24"/>
      <c r="AJ54" s="12"/>
    </row>
    <row r="55" spans="1:36" ht="16.95" customHeight="1" x14ac:dyDescent="0.35">
      <c r="A55" s="49">
        <v>43</v>
      </c>
      <c r="B55" s="65">
        <v>18322</v>
      </c>
      <c r="C55" s="25" t="s">
        <v>152</v>
      </c>
      <c r="D55" s="36">
        <v>37</v>
      </c>
      <c r="E55" s="36" t="s">
        <v>300</v>
      </c>
      <c r="F55" s="5"/>
      <c r="G55" s="20">
        <f t="shared" si="2"/>
        <v>1</v>
      </c>
      <c r="H55" s="50">
        <f t="shared" si="3"/>
        <v>5</v>
      </c>
      <c r="I55" s="5"/>
      <c r="J55" s="8" t="s">
        <v>86</v>
      </c>
      <c r="K55" s="9">
        <v>5</v>
      </c>
      <c r="L55" s="10"/>
      <c r="M55" s="21"/>
      <c r="N55" s="20"/>
      <c r="O55" s="10"/>
      <c r="P55" s="25"/>
      <c r="Q55" s="20"/>
      <c r="R55" s="10"/>
      <c r="S55" s="25"/>
      <c r="T55" s="20"/>
      <c r="U55" s="10"/>
      <c r="V55" s="25"/>
      <c r="W55" s="20"/>
      <c r="X55" s="10"/>
      <c r="Y55" s="25"/>
      <c r="Z55" s="20"/>
      <c r="AA55" s="10"/>
      <c r="AB55" s="25"/>
      <c r="AC55" s="20"/>
      <c r="AD55" s="10"/>
      <c r="AE55" s="25"/>
      <c r="AF55" s="20"/>
      <c r="AG55" s="10"/>
      <c r="AH55" s="25"/>
      <c r="AI55" s="20"/>
      <c r="AJ55" s="12"/>
    </row>
    <row r="56" spans="1:36" ht="16.95" customHeight="1" x14ac:dyDescent="0.35">
      <c r="A56" s="47">
        <v>43</v>
      </c>
      <c r="B56" s="69" t="s">
        <v>276</v>
      </c>
      <c r="C56" s="22" t="s">
        <v>153</v>
      </c>
      <c r="D56" s="24">
        <v>13</v>
      </c>
      <c r="E56" s="24" t="s">
        <v>316</v>
      </c>
      <c r="F56" s="5"/>
      <c r="G56" s="24">
        <f t="shared" si="2"/>
        <v>1</v>
      </c>
      <c r="H56" s="48">
        <f t="shared" si="3"/>
        <v>5</v>
      </c>
      <c r="I56" s="5"/>
      <c r="J56" s="17" t="s">
        <v>154</v>
      </c>
      <c r="K56" s="16">
        <v>5</v>
      </c>
      <c r="L56" s="10"/>
      <c r="M56" s="15"/>
      <c r="N56" s="24"/>
      <c r="O56" s="10"/>
      <c r="P56" s="22"/>
      <c r="Q56" s="24"/>
      <c r="R56" s="10"/>
      <c r="S56" s="22"/>
      <c r="T56" s="24"/>
      <c r="U56" s="10"/>
      <c r="V56" s="22"/>
      <c r="W56" s="24"/>
      <c r="X56" s="10"/>
      <c r="Y56" s="22"/>
      <c r="Z56" s="24"/>
      <c r="AA56" s="10"/>
      <c r="AB56" s="22"/>
      <c r="AC56" s="24"/>
      <c r="AD56" s="10"/>
      <c r="AE56" s="22"/>
      <c r="AF56" s="24"/>
      <c r="AG56" s="10"/>
      <c r="AH56" s="22"/>
      <c r="AI56" s="24"/>
      <c r="AJ56" s="12"/>
    </row>
    <row r="57" spans="1:36" ht="16.95" customHeight="1" x14ac:dyDescent="0.35">
      <c r="A57" s="49">
        <v>43</v>
      </c>
      <c r="B57" s="68" t="s">
        <v>275</v>
      </c>
      <c r="C57" s="25" t="s">
        <v>155</v>
      </c>
      <c r="D57" s="36">
        <v>80</v>
      </c>
      <c r="E57" s="36" t="s">
        <v>307</v>
      </c>
      <c r="F57" s="5"/>
      <c r="G57" s="20">
        <f t="shared" si="2"/>
        <v>1</v>
      </c>
      <c r="H57" s="50">
        <f t="shared" si="3"/>
        <v>5</v>
      </c>
      <c r="I57" s="5"/>
      <c r="J57" s="8" t="s">
        <v>76</v>
      </c>
      <c r="K57" s="9">
        <v>5</v>
      </c>
      <c r="L57" s="10"/>
      <c r="M57" s="21"/>
      <c r="N57" s="20"/>
      <c r="O57" s="10"/>
      <c r="P57" s="25"/>
      <c r="Q57" s="20"/>
      <c r="R57" s="10"/>
      <c r="S57" s="25"/>
      <c r="T57" s="20"/>
      <c r="U57" s="10"/>
      <c r="V57" s="25"/>
      <c r="W57" s="20"/>
      <c r="X57" s="10"/>
      <c r="Y57" s="25"/>
      <c r="Z57" s="20"/>
      <c r="AA57" s="10"/>
      <c r="AB57" s="25"/>
      <c r="AC57" s="20"/>
      <c r="AD57" s="10"/>
      <c r="AE57" s="25"/>
      <c r="AF57" s="20"/>
      <c r="AG57" s="10"/>
      <c r="AH57" s="25"/>
      <c r="AI57" s="20"/>
      <c r="AJ57" s="12"/>
    </row>
    <row r="58" spans="1:36" ht="16.95" customHeight="1" x14ac:dyDescent="0.35">
      <c r="A58" s="47">
        <v>43</v>
      </c>
      <c r="B58" s="64">
        <v>25904</v>
      </c>
      <c r="C58" s="22" t="s">
        <v>156</v>
      </c>
      <c r="D58" s="24">
        <v>82</v>
      </c>
      <c r="E58" s="24" t="s">
        <v>309</v>
      </c>
      <c r="F58" s="5"/>
      <c r="G58" s="24">
        <f t="shared" si="2"/>
        <v>1</v>
      </c>
      <c r="H58" s="48">
        <f t="shared" si="3"/>
        <v>5</v>
      </c>
      <c r="I58" s="5"/>
      <c r="J58" s="17" t="s">
        <v>11</v>
      </c>
      <c r="K58" s="16">
        <v>5</v>
      </c>
      <c r="L58" s="10"/>
      <c r="M58" s="15"/>
      <c r="N58" s="24"/>
      <c r="O58" s="10"/>
      <c r="P58" s="22"/>
      <c r="Q58" s="24"/>
      <c r="R58" s="10"/>
      <c r="S58" s="22"/>
      <c r="T58" s="24"/>
      <c r="U58" s="10"/>
      <c r="V58" s="22"/>
      <c r="W58" s="24"/>
      <c r="X58" s="10"/>
      <c r="Y58" s="22"/>
      <c r="Z58" s="24"/>
      <c r="AA58" s="10"/>
      <c r="AB58" s="22"/>
      <c r="AC58" s="24"/>
      <c r="AD58" s="10"/>
      <c r="AE58" s="22"/>
      <c r="AF58" s="24"/>
      <c r="AG58" s="10"/>
      <c r="AH58" s="22"/>
      <c r="AI58" s="24"/>
      <c r="AJ58" s="12"/>
    </row>
    <row r="59" spans="1:36" ht="16.95" customHeight="1" x14ac:dyDescent="0.35">
      <c r="A59" s="49">
        <v>47</v>
      </c>
      <c r="B59" s="65">
        <v>16321</v>
      </c>
      <c r="C59" s="25" t="s">
        <v>158</v>
      </c>
      <c r="D59" s="36">
        <v>53</v>
      </c>
      <c r="E59" s="36" t="s">
        <v>317</v>
      </c>
      <c r="F59" s="5"/>
      <c r="G59" s="20">
        <f t="shared" si="2"/>
        <v>2</v>
      </c>
      <c r="H59" s="50">
        <f t="shared" si="3"/>
        <v>4</v>
      </c>
      <c r="I59" s="5"/>
      <c r="J59" s="8" t="s">
        <v>159</v>
      </c>
      <c r="K59" s="9">
        <v>2</v>
      </c>
      <c r="L59" s="10"/>
      <c r="M59" s="8" t="s">
        <v>160</v>
      </c>
      <c r="N59" s="9">
        <v>2</v>
      </c>
      <c r="O59" s="10"/>
      <c r="P59" s="25"/>
      <c r="Q59" s="20"/>
      <c r="R59" s="10"/>
      <c r="S59" s="25"/>
      <c r="T59" s="20"/>
      <c r="U59" s="10"/>
      <c r="V59" s="25"/>
      <c r="W59" s="20"/>
      <c r="X59" s="10"/>
      <c r="Y59" s="25"/>
      <c r="Z59" s="20"/>
      <c r="AA59" s="10"/>
      <c r="AB59" s="25"/>
      <c r="AC59" s="20"/>
      <c r="AD59" s="10"/>
      <c r="AE59" s="25"/>
      <c r="AF59" s="20"/>
      <c r="AG59" s="10"/>
      <c r="AH59" s="25"/>
      <c r="AI59" s="20"/>
      <c r="AJ59" s="12"/>
    </row>
    <row r="60" spans="1:36" ht="16.95" customHeight="1" x14ac:dyDescent="0.35">
      <c r="A60" s="47">
        <v>48</v>
      </c>
      <c r="B60" s="64">
        <v>17812</v>
      </c>
      <c r="C60" s="22" t="s">
        <v>161</v>
      </c>
      <c r="D60" s="24">
        <v>83</v>
      </c>
      <c r="E60" s="24" t="s">
        <v>318</v>
      </c>
      <c r="F60" s="5"/>
      <c r="G60" s="24">
        <f t="shared" si="2"/>
        <v>1</v>
      </c>
      <c r="H60" s="48">
        <f t="shared" si="3"/>
        <v>4</v>
      </c>
      <c r="I60" s="5"/>
      <c r="J60" s="17" t="s">
        <v>60</v>
      </c>
      <c r="K60" s="16">
        <v>4</v>
      </c>
      <c r="L60" s="10"/>
      <c r="M60" s="15"/>
      <c r="N60" s="24"/>
      <c r="O60" s="10"/>
      <c r="P60" s="22"/>
      <c r="Q60" s="24"/>
      <c r="R60" s="10"/>
      <c r="S60" s="22"/>
      <c r="T60" s="24"/>
      <c r="U60" s="10"/>
      <c r="V60" s="22"/>
      <c r="W60" s="24"/>
      <c r="X60" s="10"/>
      <c r="Y60" s="22"/>
      <c r="Z60" s="24"/>
      <c r="AA60" s="10"/>
      <c r="AB60" s="22"/>
      <c r="AC60" s="24"/>
      <c r="AD60" s="10"/>
      <c r="AE60" s="22"/>
      <c r="AF60" s="24"/>
      <c r="AG60" s="10"/>
      <c r="AH60" s="22"/>
      <c r="AI60" s="24"/>
      <c r="AJ60" s="12"/>
    </row>
    <row r="61" spans="1:36" ht="16.95" customHeight="1" x14ac:dyDescent="0.35">
      <c r="A61" s="49">
        <v>48</v>
      </c>
      <c r="B61" s="68" t="s">
        <v>274</v>
      </c>
      <c r="C61" s="25" t="s">
        <v>162</v>
      </c>
      <c r="D61" s="36">
        <v>84</v>
      </c>
      <c r="E61" s="36" t="s">
        <v>316</v>
      </c>
      <c r="F61" s="5"/>
      <c r="G61" s="20">
        <f t="shared" si="2"/>
        <v>1</v>
      </c>
      <c r="H61" s="50">
        <f t="shared" si="3"/>
        <v>4</v>
      </c>
      <c r="I61" s="5"/>
      <c r="J61" s="8" t="s">
        <v>295</v>
      </c>
      <c r="K61" s="9">
        <v>4</v>
      </c>
      <c r="L61" s="10"/>
      <c r="M61" s="21"/>
      <c r="N61" s="20"/>
      <c r="O61" s="10"/>
      <c r="P61" s="25"/>
      <c r="Q61" s="20"/>
      <c r="R61" s="10"/>
      <c r="S61" s="25"/>
      <c r="T61" s="20"/>
      <c r="U61" s="10"/>
      <c r="V61" s="25"/>
      <c r="W61" s="20"/>
      <c r="X61" s="10"/>
      <c r="Y61" s="25"/>
      <c r="Z61" s="20"/>
      <c r="AA61" s="10"/>
      <c r="AB61" s="25"/>
      <c r="AC61" s="20"/>
      <c r="AD61" s="10"/>
      <c r="AE61" s="25"/>
      <c r="AF61" s="20"/>
      <c r="AG61" s="10"/>
      <c r="AH61" s="25"/>
      <c r="AI61" s="20"/>
      <c r="AJ61" s="12"/>
    </row>
    <row r="62" spans="1:36" ht="16.95" customHeight="1" x14ac:dyDescent="0.35">
      <c r="A62" s="47">
        <v>48</v>
      </c>
      <c r="B62" s="69" t="s">
        <v>273</v>
      </c>
      <c r="C62" s="22" t="s">
        <v>163</v>
      </c>
      <c r="D62" s="24">
        <v>77</v>
      </c>
      <c r="E62" s="24" t="s">
        <v>312</v>
      </c>
      <c r="F62" s="5"/>
      <c r="G62" s="24">
        <f t="shared" si="2"/>
        <v>1</v>
      </c>
      <c r="H62" s="48">
        <f t="shared" si="3"/>
        <v>4</v>
      </c>
      <c r="I62" s="5"/>
      <c r="J62" s="17" t="s">
        <v>164</v>
      </c>
      <c r="K62" s="16">
        <v>4</v>
      </c>
      <c r="L62" s="10"/>
      <c r="M62" s="15"/>
      <c r="N62" s="24"/>
      <c r="O62" s="10"/>
      <c r="P62" s="22"/>
      <c r="Q62" s="24"/>
      <c r="R62" s="10"/>
      <c r="S62" s="22"/>
      <c r="T62" s="24"/>
      <c r="U62" s="10"/>
      <c r="V62" s="22"/>
      <c r="W62" s="24"/>
      <c r="X62" s="10"/>
      <c r="Y62" s="22"/>
      <c r="Z62" s="24"/>
      <c r="AA62" s="10"/>
      <c r="AB62" s="22"/>
      <c r="AC62" s="24"/>
      <c r="AD62" s="10"/>
      <c r="AE62" s="22"/>
      <c r="AF62" s="24"/>
      <c r="AG62" s="10"/>
      <c r="AH62" s="22"/>
      <c r="AI62" s="24"/>
      <c r="AJ62" s="12"/>
    </row>
    <row r="63" spans="1:36" ht="16.95" customHeight="1" x14ac:dyDescent="0.35">
      <c r="A63" s="49">
        <v>48</v>
      </c>
      <c r="B63" s="68" t="s">
        <v>272</v>
      </c>
      <c r="C63" s="11" t="s">
        <v>294</v>
      </c>
      <c r="D63" s="36">
        <v>21</v>
      </c>
      <c r="E63" s="36" t="s">
        <v>310</v>
      </c>
      <c r="F63" s="5"/>
      <c r="G63" s="20">
        <f t="shared" si="2"/>
        <v>1</v>
      </c>
      <c r="H63" s="50">
        <f t="shared" si="3"/>
        <v>4</v>
      </c>
      <c r="I63" s="5"/>
      <c r="J63" s="8" t="s">
        <v>150</v>
      </c>
      <c r="K63" s="9">
        <v>4</v>
      </c>
      <c r="L63" s="10"/>
      <c r="M63" s="21"/>
      <c r="N63" s="20"/>
      <c r="O63" s="10"/>
      <c r="P63" s="25"/>
      <c r="Q63" s="20"/>
      <c r="R63" s="10"/>
      <c r="S63" s="25"/>
      <c r="T63" s="20"/>
      <c r="U63" s="10"/>
      <c r="V63" s="25"/>
      <c r="W63" s="20"/>
      <c r="X63" s="10"/>
      <c r="Y63" s="25"/>
      <c r="Z63" s="20"/>
      <c r="AA63" s="10"/>
      <c r="AB63" s="25"/>
      <c r="AC63" s="20"/>
      <c r="AD63" s="10"/>
      <c r="AE63" s="25"/>
      <c r="AF63" s="20"/>
      <c r="AG63" s="10"/>
      <c r="AH63" s="25"/>
      <c r="AI63" s="20"/>
      <c r="AJ63" s="12"/>
    </row>
    <row r="64" spans="1:36" ht="16.95" customHeight="1" x14ac:dyDescent="0.35">
      <c r="A64" s="47">
        <v>52</v>
      </c>
      <c r="B64" s="64">
        <v>13405</v>
      </c>
      <c r="C64" s="22" t="s">
        <v>165</v>
      </c>
      <c r="D64" s="24">
        <v>69</v>
      </c>
      <c r="E64" s="24" t="s">
        <v>308</v>
      </c>
      <c r="F64" s="5"/>
      <c r="G64" s="24">
        <f t="shared" si="2"/>
        <v>3</v>
      </c>
      <c r="H64" s="48">
        <f t="shared" si="3"/>
        <v>3</v>
      </c>
      <c r="I64" s="5"/>
      <c r="J64" s="17" t="s">
        <v>7</v>
      </c>
      <c r="K64" s="16">
        <v>1</v>
      </c>
      <c r="L64" s="10"/>
      <c r="M64" s="17" t="s">
        <v>166</v>
      </c>
      <c r="N64" s="16">
        <v>1</v>
      </c>
      <c r="O64" s="10"/>
      <c r="P64" s="18" t="s">
        <v>167</v>
      </c>
      <c r="Q64" s="16">
        <v>1</v>
      </c>
      <c r="R64" s="10"/>
      <c r="S64" s="22"/>
      <c r="T64" s="24"/>
      <c r="U64" s="10"/>
      <c r="V64" s="22"/>
      <c r="W64" s="24"/>
      <c r="X64" s="10"/>
      <c r="Y64" s="22"/>
      <c r="Z64" s="24"/>
      <c r="AA64" s="10"/>
      <c r="AB64" s="22"/>
      <c r="AC64" s="24"/>
      <c r="AD64" s="10"/>
      <c r="AE64" s="22"/>
      <c r="AF64" s="24"/>
      <c r="AG64" s="10"/>
      <c r="AH64" s="22"/>
      <c r="AI64" s="24"/>
      <c r="AJ64" s="12"/>
    </row>
    <row r="65" spans="1:36" ht="16.95" customHeight="1" x14ac:dyDescent="0.35">
      <c r="A65" s="49">
        <v>53</v>
      </c>
      <c r="B65" s="65">
        <v>21045</v>
      </c>
      <c r="C65" s="25" t="s">
        <v>172</v>
      </c>
      <c r="D65" s="36">
        <v>8</v>
      </c>
      <c r="E65" s="36" t="s">
        <v>319</v>
      </c>
      <c r="F65" s="5"/>
      <c r="G65" s="20">
        <f t="shared" si="2"/>
        <v>2</v>
      </c>
      <c r="H65" s="50">
        <f t="shared" si="3"/>
        <v>3</v>
      </c>
      <c r="I65" s="5"/>
      <c r="J65" s="8" t="s">
        <v>92</v>
      </c>
      <c r="K65" s="9">
        <v>1</v>
      </c>
      <c r="L65" s="10"/>
      <c r="M65" s="8" t="s">
        <v>72</v>
      </c>
      <c r="N65" s="9">
        <v>2</v>
      </c>
      <c r="O65" s="10"/>
      <c r="P65" s="25"/>
      <c r="Q65" s="20"/>
      <c r="R65" s="10"/>
      <c r="S65" s="25"/>
      <c r="T65" s="20"/>
      <c r="U65" s="10"/>
      <c r="V65" s="25"/>
      <c r="W65" s="20"/>
      <c r="X65" s="10"/>
      <c r="Y65" s="25"/>
      <c r="Z65" s="20"/>
      <c r="AA65" s="10"/>
      <c r="AB65" s="25"/>
      <c r="AC65" s="20"/>
      <c r="AD65" s="10"/>
      <c r="AE65" s="25"/>
      <c r="AF65" s="20"/>
      <c r="AG65" s="10"/>
      <c r="AH65" s="25"/>
      <c r="AI65" s="20"/>
      <c r="AJ65" s="12"/>
    </row>
    <row r="66" spans="1:36" ht="16.95" customHeight="1" x14ac:dyDescent="0.35">
      <c r="A66" s="47">
        <v>54</v>
      </c>
      <c r="B66" s="69" t="s">
        <v>271</v>
      </c>
      <c r="C66" s="22" t="s">
        <v>168</v>
      </c>
      <c r="D66" s="24">
        <v>15</v>
      </c>
      <c r="E66" s="24" t="s">
        <v>320</v>
      </c>
      <c r="F66" s="5"/>
      <c r="G66" s="24">
        <f t="shared" si="2"/>
        <v>1</v>
      </c>
      <c r="H66" s="48">
        <f t="shared" si="3"/>
        <v>3</v>
      </c>
      <c r="I66" s="5"/>
      <c r="J66" s="17" t="s">
        <v>154</v>
      </c>
      <c r="K66" s="16">
        <v>3</v>
      </c>
      <c r="L66" s="10"/>
      <c r="M66" s="15"/>
      <c r="N66" s="24"/>
      <c r="O66" s="10"/>
      <c r="P66" s="22"/>
      <c r="Q66" s="24"/>
      <c r="R66" s="10"/>
      <c r="S66" s="22"/>
      <c r="T66" s="24"/>
      <c r="U66" s="10"/>
      <c r="V66" s="22"/>
      <c r="W66" s="24"/>
      <c r="X66" s="10"/>
      <c r="Y66" s="22"/>
      <c r="Z66" s="24"/>
      <c r="AA66" s="10"/>
      <c r="AB66" s="22"/>
      <c r="AC66" s="24"/>
      <c r="AD66" s="10"/>
      <c r="AE66" s="22"/>
      <c r="AF66" s="24"/>
      <c r="AG66" s="10"/>
      <c r="AH66" s="22"/>
      <c r="AI66" s="24"/>
      <c r="AJ66" s="12"/>
    </row>
    <row r="67" spans="1:36" ht="16.95" customHeight="1" x14ac:dyDescent="0.35">
      <c r="A67" s="49">
        <v>54</v>
      </c>
      <c r="B67" s="65">
        <v>24061</v>
      </c>
      <c r="C67" s="25" t="s">
        <v>169</v>
      </c>
      <c r="D67" s="36">
        <v>67</v>
      </c>
      <c r="E67" s="36" t="s">
        <v>306</v>
      </c>
      <c r="F67" s="5"/>
      <c r="G67" s="20">
        <f t="shared" si="2"/>
        <v>1</v>
      </c>
      <c r="H67" s="50">
        <f t="shared" si="3"/>
        <v>3</v>
      </c>
      <c r="I67" s="5"/>
      <c r="J67" s="8" t="s">
        <v>170</v>
      </c>
      <c r="K67" s="9">
        <v>3</v>
      </c>
      <c r="L67" s="10"/>
      <c r="M67" s="21"/>
      <c r="N67" s="20"/>
      <c r="O67" s="10"/>
      <c r="P67" s="25"/>
      <c r="Q67" s="20"/>
      <c r="R67" s="10"/>
      <c r="S67" s="25"/>
      <c r="T67" s="20"/>
      <c r="U67" s="10"/>
      <c r="V67" s="25"/>
      <c r="W67" s="20"/>
      <c r="X67" s="10"/>
      <c r="Y67" s="25"/>
      <c r="Z67" s="20"/>
      <c r="AA67" s="10"/>
      <c r="AB67" s="25"/>
      <c r="AC67" s="20"/>
      <c r="AD67" s="10"/>
      <c r="AE67" s="25"/>
      <c r="AF67" s="20"/>
      <c r="AG67" s="10"/>
      <c r="AH67" s="25"/>
      <c r="AI67" s="20"/>
      <c r="AJ67" s="12"/>
    </row>
    <row r="68" spans="1:36" ht="16.95" customHeight="1" x14ac:dyDescent="0.35">
      <c r="A68" s="47">
        <v>54</v>
      </c>
      <c r="B68" s="64">
        <v>30047</v>
      </c>
      <c r="C68" s="18" t="s">
        <v>171</v>
      </c>
      <c r="D68" s="24">
        <v>974</v>
      </c>
      <c r="E68" s="24" t="s">
        <v>321</v>
      </c>
      <c r="F68" s="5"/>
      <c r="G68" s="24">
        <f t="shared" si="2"/>
        <v>1</v>
      </c>
      <c r="H68" s="48">
        <f t="shared" si="3"/>
        <v>3</v>
      </c>
      <c r="I68" s="5"/>
      <c r="J68" s="17" t="s">
        <v>154</v>
      </c>
      <c r="K68" s="16">
        <v>3</v>
      </c>
      <c r="L68" s="10"/>
      <c r="M68" s="15"/>
      <c r="N68" s="24"/>
      <c r="O68" s="10"/>
      <c r="P68" s="22"/>
      <c r="Q68" s="24"/>
      <c r="R68" s="10"/>
      <c r="S68" s="22"/>
      <c r="T68" s="24"/>
      <c r="U68" s="10"/>
      <c r="V68" s="22"/>
      <c r="W68" s="24"/>
      <c r="X68" s="10"/>
      <c r="Y68" s="22"/>
      <c r="Z68" s="24"/>
      <c r="AA68" s="10"/>
      <c r="AB68" s="22"/>
      <c r="AC68" s="24"/>
      <c r="AD68" s="10"/>
      <c r="AE68" s="22"/>
      <c r="AF68" s="24"/>
      <c r="AG68" s="10"/>
      <c r="AH68" s="22"/>
      <c r="AI68" s="24"/>
      <c r="AJ68" s="12"/>
    </row>
    <row r="69" spans="1:36" ht="16.95" customHeight="1" x14ac:dyDescent="0.35">
      <c r="A69" s="49">
        <v>57</v>
      </c>
      <c r="B69" s="68" t="s">
        <v>270</v>
      </c>
      <c r="C69" s="25" t="s">
        <v>173</v>
      </c>
      <c r="D69" s="36">
        <v>93</v>
      </c>
      <c r="E69" s="36" t="s">
        <v>322</v>
      </c>
      <c r="F69" s="5"/>
      <c r="G69" s="20">
        <f t="shared" si="2"/>
        <v>2</v>
      </c>
      <c r="H69" s="50">
        <f t="shared" si="3"/>
        <v>2</v>
      </c>
      <c r="I69" s="5"/>
      <c r="J69" s="8" t="s">
        <v>174</v>
      </c>
      <c r="K69" s="9">
        <v>1</v>
      </c>
      <c r="L69" s="10"/>
      <c r="M69" s="8" t="s">
        <v>174</v>
      </c>
      <c r="N69" s="9">
        <v>1</v>
      </c>
      <c r="O69" s="10"/>
      <c r="P69" s="25"/>
      <c r="Q69" s="20"/>
      <c r="R69" s="10"/>
      <c r="S69" s="25"/>
      <c r="T69" s="20"/>
      <c r="U69" s="10"/>
      <c r="V69" s="25"/>
      <c r="W69" s="20"/>
      <c r="X69" s="10"/>
      <c r="Y69" s="25"/>
      <c r="Z69" s="20"/>
      <c r="AA69" s="10"/>
      <c r="AB69" s="25"/>
      <c r="AC69" s="20"/>
      <c r="AD69" s="10"/>
      <c r="AE69" s="25"/>
      <c r="AF69" s="20"/>
      <c r="AG69" s="10"/>
      <c r="AH69" s="25"/>
      <c r="AI69" s="20"/>
      <c r="AJ69" s="12"/>
    </row>
    <row r="70" spans="1:36" ht="16.95" customHeight="1" x14ac:dyDescent="0.35">
      <c r="A70" s="47">
        <v>58</v>
      </c>
      <c r="B70" s="66">
        <v>15250</v>
      </c>
      <c r="C70" s="17" t="s">
        <v>264</v>
      </c>
      <c r="D70" s="24">
        <v>57</v>
      </c>
      <c r="E70" s="24" t="s">
        <v>303</v>
      </c>
      <c r="F70" s="5"/>
      <c r="G70" s="24">
        <f t="shared" si="2"/>
        <v>1</v>
      </c>
      <c r="H70" s="48">
        <f t="shared" si="3"/>
        <v>2</v>
      </c>
      <c r="I70" s="5"/>
      <c r="J70" s="17" t="s">
        <v>75</v>
      </c>
      <c r="K70" s="16">
        <v>2</v>
      </c>
      <c r="L70" s="10"/>
      <c r="M70" s="15"/>
      <c r="N70" s="24"/>
      <c r="O70" s="10"/>
      <c r="P70" s="22"/>
      <c r="Q70" s="24"/>
      <c r="R70" s="10"/>
      <c r="S70" s="22"/>
      <c r="T70" s="24"/>
      <c r="U70" s="10"/>
      <c r="V70" s="22"/>
      <c r="W70" s="24"/>
      <c r="X70" s="10"/>
      <c r="Y70" s="22"/>
      <c r="Z70" s="24"/>
      <c r="AA70" s="10"/>
      <c r="AB70" s="22"/>
      <c r="AC70" s="24"/>
      <c r="AD70" s="10"/>
      <c r="AE70" s="22"/>
      <c r="AF70" s="24"/>
      <c r="AG70" s="10"/>
      <c r="AH70" s="22"/>
      <c r="AI70" s="24"/>
      <c r="AJ70" s="12"/>
    </row>
    <row r="71" spans="1:36" ht="16.95" customHeight="1" x14ac:dyDescent="0.35">
      <c r="A71" s="49">
        <v>58</v>
      </c>
      <c r="B71" s="65">
        <v>26612</v>
      </c>
      <c r="C71" s="11" t="s">
        <v>175</v>
      </c>
      <c r="D71" s="36">
        <v>95</v>
      </c>
      <c r="E71" s="36" t="s">
        <v>304</v>
      </c>
      <c r="F71" s="5"/>
      <c r="G71" s="20">
        <f t="shared" si="2"/>
        <v>1</v>
      </c>
      <c r="H71" s="50">
        <f t="shared" si="3"/>
        <v>2</v>
      </c>
      <c r="I71" s="5"/>
      <c r="J71" s="8" t="s">
        <v>13</v>
      </c>
      <c r="K71" s="9">
        <v>2</v>
      </c>
      <c r="L71" s="10"/>
      <c r="M71" s="21"/>
      <c r="N71" s="20"/>
      <c r="O71" s="10"/>
      <c r="P71" s="25"/>
      <c r="Q71" s="20"/>
      <c r="R71" s="10"/>
      <c r="S71" s="25"/>
      <c r="T71" s="20"/>
      <c r="U71" s="10"/>
      <c r="V71" s="25"/>
      <c r="W71" s="20"/>
      <c r="X71" s="10"/>
      <c r="Y71" s="25"/>
      <c r="Z71" s="20"/>
      <c r="AA71" s="10"/>
      <c r="AB71" s="25"/>
      <c r="AC71" s="20"/>
      <c r="AD71" s="10"/>
      <c r="AE71" s="25"/>
      <c r="AF71" s="20"/>
      <c r="AG71" s="10"/>
      <c r="AH71" s="25"/>
      <c r="AI71" s="20"/>
      <c r="AJ71" s="12"/>
    </row>
    <row r="72" spans="1:36" ht="16.95" customHeight="1" x14ac:dyDescent="0.35">
      <c r="A72" s="47">
        <v>58</v>
      </c>
      <c r="B72" s="64">
        <v>11140</v>
      </c>
      <c r="C72" s="22" t="s">
        <v>176</v>
      </c>
      <c r="D72" s="24">
        <v>62</v>
      </c>
      <c r="E72" s="24" t="s">
        <v>301</v>
      </c>
      <c r="F72" s="5"/>
      <c r="G72" s="24">
        <f t="shared" si="2"/>
        <v>1</v>
      </c>
      <c r="H72" s="48">
        <f t="shared" si="3"/>
        <v>2</v>
      </c>
      <c r="I72" s="5"/>
      <c r="J72" s="17" t="s">
        <v>177</v>
      </c>
      <c r="K72" s="16">
        <v>2</v>
      </c>
      <c r="L72" s="10"/>
      <c r="M72" s="15"/>
      <c r="N72" s="24"/>
      <c r="O72" s="10"/>
      <c r="P72" s="22"/>
      <c r="Q72" s="24"/>
      <c r="R72" s="10"/>
      <c r="S72" s="22"/>
      <c r="T72" s="24"/>
      <c r="U72" s="10"/>
      <c r="V72" s="22"/>
      <c r="W72" s="24"/>
      <c r="X72" s="10"/>
      <c r="Y72" s="22"/>
      <c r="Z72" s="24"/>
      <c r="AA72" s="10"/>
      <c r="AB72" s="22"/>
      <c r="AC72" s="24"/>
      <c r="AD72" s="10"/>
      <c r="AE72" s="22"/>
      <c r="AF72" s="24"/>
      <c r="AG72" s="10"/>
      <c r="AH72" s="22"/>
      <c r="AI72" s="24"/>
      <c r="AJ72" s="12"/>
    </row>
    <row r="73" spans="1:36" ht="16.95" customHeight="1" x14ac:dyDescent="0.35">
      <c r="A73" s="49">
        <v>58</v>
      </c>
      <c r="B73" s="65">
        <v>11003</v>
      </c>
      <c r="C73" s="25" t="s">
        <v>178</v>
      </c>
      <c r="D73" s="36">
        <v>62</v>
      </c>
      <c r="E73" s="36" t="s">
        <v>301</v>
      </c>
      <c r="F73" s="5"/>
      <c r="G73" s="20">
        <f t="shared" si="2"/>
        <v>1</v>
      </c>
      <c r="H73" s="50">
        <f t="shared" si="3"/>
        <v>2</v>
      </c>
      <c r="I73" s="5"/>
      <c r="J73" s="8" t="s">
        <v>65</v>
      </c>
      <c r="K73" s="9">
        <v>2</v>
      </c>
      <c r="L73" s="6"/>
      <c r="M73" s="27"/>
      <c r="N73" s="28"/>
      <c r="O73" s="6"/>
      <c r="P73" s="27"/>
      <c r="Q73" s="28"/>
      <c r="R73" s="6"/>
      <c r="S73" s="27"/>
      <c r="T73" s="28"/>
      <c r="U73" s="6"/>
      <c r="V73" s="27"/>
      <c r="W73" s="28"/>
      <c r="X73" s="6"/>
      <c r="Y73" s="27"/>
      <c r="Z73" s="28"/>
      <c r="AA73" s="6"/>
      <c r="AB73" s="27"/>
      <c r="AC73" s="28"/>
      <c r="AD73" s="6"/>
      <c r="AE73" s="27"/>
      <c r="AF73" s="28"/>
      <c r="AG73" s="6"/>
      <c r="AH73" s="27"/>
      <c r="AI73" s="28"/>
      <c r="AJ73" s="7"/>
    </row>
    <row r="74" spans="1:36" ht="16.95" customHeight="1" x14ac:dyDescent="0.35">
      <c r="A74" s="47">
        <v>62</v>
      </c>
      <c r="B74" s="64">
        <v>11629</v>
      </c>
      <c r="C74" s="22" t="s">
        <v>179</v>
      </c>
      <c r="D74" s="24">
        <v>59</v>
      </c>
      <c r="E74" s="24" t="s">
        <v>301</v>
      </c>
      <c r="F74" s="5"/>
      <c r="G74" s="24">
        <f t="shared" si="2"/>
        <v>1</v>
      </c>
      <c r="H74" s="48">
        <f t="shared" si="3"/>
        <v>1</v>
      </c>
      <c r="I74" s="5"/>
      <c r="J74" s="17" t="s">
        <v>180</v>
      </c>
      <c r="K74" s="16">
        <v>1</v>
      </c>
      <c r="L74" s="10"/>
      <c r="M74" s="15"/>
      <c r="N74" s="24"/>
      <c r="O74" s="10"/>
      <c r="P74" s="22"/>
      <c r="Q74" s="24"/>
      <c r="R74" s="10"/>
      <c r="S74" s="22"/>
      <c r="T74" s="24"/>
      <c r="U74" s="10"/>
      <c r="V74" s="22"/>
      <c r="W74" s="24"/>
      <c r="X74" s="10"/>
      <c r="Y74" s="22"/>
      <c r="Z74" s="24"/>
      <c r="AA74" s="10"/>
      <c r="AB74" s="22"/>
      <c r="AC74" s="24"/>
      <c r="AD74" s="10"/>
      <c r="AE74" s="22"/>
      <c r="AF74" s="24"/>
      <c r="AG74" s="10"/>
      <c r="AH74" s="22"/>
      <c r="AI74" s="24"/>
      <c r="AJ74" s="12"/>
    </row>
    <row r="75" spans="1:36" ht="16.95" customHeight="1" x14ac:dyDescent="0.35">
      <c r="A75" s="49">
        <v>62</v>
      </c>
      <c r="B75" s="68" t="s">
        <v>269</v>
      </c>
      <c r="C75" s="25" t="s">
        <v>181</v>
      </c>
      <c r="D75" s="36">
        <v>47</v>
      </c>
      <c r="E75" s="36" t="s">
        <v>315</v>
      </c>
      <c r="F75" s="5"/>
      <c r="G75" s="20">
        <f t="shared" si="2"/>
        <v>1</v>
      </c>
      <c r="H75" s="50">
        <f t="shared" si="3"/>
        <v>1</v>
      </c>
      <c r="I75" s="5"/>
      <c r="J75" s="8" t="s">
        <v>86</v>
      </c>
      <c r="K75" s="9">
        <v>1</v>
      </c>
      <c r="L75" s="10"/>
      <c r="M75" s="21"/>
      <c r="N75" s="20"/>
      <c r="O75" s="10"/>
      <c r="P75" s="25"/>
      <c r="Q75" s="20"/>
      <c r="R75" s="10"/>
      <c r="S75" s="25"/>
      <c r="T75" s="20"/>
      <c r="U75" s="10"/>
      <c r="V75" s="25"/>
      <c r="W75" s="20"/>
      <c r="X75" s="10"/>
      <c r="Y75" s="25"/>
      <c r="Z75" s="20"/>
      <c r="AA75" s="10"/>
      <c r="AB75" s="25"/>
      <c r="AC75" s="20"/>
      <c r="AD75" s="10"/>
      <c r="AE75" s="25"/>
      <c r="AF75" s="20"/>
      <c r="AG75" s="10"/>
      <c r="AH75" s="25"/>
      <c r="AI75" s="20"/>
      <c r="AJ75" s="12"/>
    </row>
    <row r="76" spans="1:36" ht="16.95" customHeight="1" x14ac:dyDescent="0.35">
      <c r="A76" s="47">
        <v>62</v>
      </c>
      <c r="B76" s="64">
        <v>21239</v>
      </c>
      <c r="C76" s="22" t="s">
        <v>182</v>
      </c>
      <c r="D76" s="24">
        <v>51</v>
      </c>
      <c r="E76" s="24" t="s">
        <v>319</v>
      </c>
      <c r="F76" s="5"/>
      <c r="G76" s="24">
        <f t="shared" si="2"/>
        <v>1</v>
      </c>
      <c r="H76" s="48">
        <f t="shared" si="3"/>
        <v>1</v>
      </c>
      <c r="I76" s="5"/>
      <c r="J76" s="17" t="s">
        <v>12</v>
      </c>
      <c r="K76" s="16">
        <v>1</v>
      </c>
      <c r="L76" s="10"/>
      <c r="M76" s="15"/>
      <c r="N76" s="24"/>
      <c r="O76" s="10"/>
      <c r="P76" s="22"/>
      <c r="Q76" s="24"/>
      <c r="R76" s="10"/>
      <c r="S76" s="22"/>
      <c r="T76" s="24"/>
      <c r="U76" s="10"/>
      <c r="V76" s="22"/>
      <c r="W76" s="24"/>
      <c r="X76" s="10"/>
      <c r="Y76" s="22"/>
      <c r="Z76" s="24"/>
      <c r="AA76" s="10"/>
      <c r="AB76" s="22"/>
      <c r="AC76" s="24"/>
      <c r="AD76" s="10"/>
      <c r="AE76" s="22"/>
      <c r="AF76" s="24"/>
      <c r="AG76" s="10"/>
      <c r="AH76" s="22"/>
      <c r="AI76" s="24"/>
      <c r="AJ76" s="12"/>
    </row>
    <row r="77" spans="1:36" ht="16.95" customHeight="1" x14ac:dyDescent="0.35">
      <c r="A77" s="49">
        <v>62</v>
      </c>
      <c r="B77" s="65">
        <v>25269</v>
      </c>
      <c r="C77" s="25" t="s">
        <v>183</v>
      </c>
      <c r="D77" s="36">
        <v>31</v>
      </c>
      <c r="E77" s="36" t="s">
        <v>311</v>
      </c>
      <c r="F77" s="5"/>
      <c r="G77" s="20">
        <f t="shared" si="2"/>
        <v>1</v>
      </c>
      <c r="H77" s="50">
        <f t="shared" si="3"/>
        <v>1</v>
      </c>
      <c r="I77" s="5"/>
      <c r="J77" s="8" t="s">
        <v>295</v>
      </c>
      <c r="K77" s="9">
        <v>1</v>
      </c>
      <c r="L77" s="10"/>
      <c r="M77" s="21"/>
      <c r="N77" s="20"/>
      <c r="O77" s="10"/>
      <c r="P77" s="25"/>
      <c r="Q77" s="20"/>
      <c r="R77" s="10"/>
      <c r="S77" s="25"/>
      <c r="T77" s="20"/>
      <c r="U77" s="10"/>
      <c r="V77" s="25"/>
      <c r="W77" s="20"/>
      <c r="X77" s="10"/>
      <c r="Y77" s="25"/>
      <c r="Z77" s="20"/>
      <c r="AA77" s="10"/>
      <c r="AB77" s="25"/>
      <c r="AC77" s="20"/>
      <c r="AD77" s="10"/>
      <c r="AE77" s="25"/>
      <c r="AF77" s="20"/>
      <c r="AG77" s="10"/>
      <c r="AH77" s="25"/>
      <c r="AI77" s="20"/>
      <c r="AJ77" s="12"/>
    </row>
    <row r="78" spans="1:36" ht="16.95" customHeight="1" x14ac:dyDescent="0.35">
      <c r="A78" s="47">
        <v>62</v>
      </c>
      <c r="B78" s="64">
        <v>12225</v>
      </c>
      <c r="C78" s="18" t="s">
        <v>184</v>
      </c>
      <c r="D78" s="24">
        <v>23</v>
      </c>
      <c r="E78" s="24" t="s">
        <v>323</v>
      </c>
      <c r="F78" s="5"/>
      <c r="G78" s="24">
        <f t="shared" si="2"/>
        <v>1</v>
      </c>
      <c r="H78" s="48">
        <f t="shared" si="3"/>
        <v>1</v>
      </c>
      <c r="I78" s="5"/>
      <c r="J78" s="17" t="s">
        <v>86</v>
      </c>
      <c r="K78" s="16">
        <v>1</v>
      </c>
      <c r="L78" s="10"/>
      <c r="M78" s="15"/>
      <c r="N78" s="24"/>
      <c r="O78" s="10"/>
      <c r="P78" s="22"/>
      <c r="Q78" s="24"/>
      <c r="R78" s="10"/>
      <c r="S78" s="22"/>
      <c r="T78" s="24"/>
      <c r="U78" s="10"/>
      <c r="V78" s="22"/>
      <c r="W78" s="24"/>
      <c r="X78" s="10"/>
      <c r="Y78" s="22"/>
      <c r="Z78" s="24"/>
      <c r="AA78" s="10"/>
      <c r="AB78" s="22"/>
      <c r="AC78" s="24"/>
      <c r="AD78" s="10"/>
      <c r="AE78" s="22"/>
      <c r="AF78" s="24"/>
      <c r="AG78" s="10"/>
      <c r="AH78" s="22"/>
      <c r="AI78" s="24"/>
      <c r="AJ78" s="12"/>
    </row>
    <row r="79" spans="1:36" ht="16.95" customHeight="1" x14ac:dyDescent="0.35">
      <c r="A79" s="49">
        <v>62</v>
      </c>
      <c r="B79" s="68" t="s">
        <v>268</v>
      </c>
      <c r="C79" s="25" t="s">
        <v>185</v>
      </c>
      <c r="D79" s="36">
        <v>47</v>
      </c>
      <c r="E79" s="36" t="s">
        <v>315</v>
      </c>
      <c r="F79" s="5"/>
      <c r="G79" s="20">
        <f t="shared" si="2"/>
        <v>1</v>
      </c>
      <c r="H79" s="50">
        <f t="shared" si="3"/>
        <v>1</v>
      </c>
      <c r="I79" s="5"/>
      <c r="J79" s="8" t="s">
        <v>186</v>
      </c>
      <c r="K79" s="9">
        <v>1</v>
      </c>
      <c r="L79" s="10"/>
      <c r="M79" s="21"/>
      <c r="N79" s="20"/>
      <c r="O79" s="10"/>
      <c r="P79" s="25"/>
      <c r="Q79" s="20"/>
      <c r="R79" s="10"/>
      <c r="S79" s="25"/>
      <c r="T79" s="20"/>
      <c r="U79" s="10"/>
      <c r="V79" s="25"/>
      <c r="W79" s="20"/>
      <c r="X79" s="10"/>
      <c r="Y79" s="25"/>
      <c r="Z79" s="20"/>
      <c r="AA79" s="10"/>
      <c r="AB79" s="25"/>
      <c r="AC79" s="20"/>
      <c r="AD79" s="10"/>
      <c r="AE79" s="25"/>
      <c r="AF79" s="20"/>
      <c r="AG79" s="10"/>
      <c r="AH79" s="25"/>
      <c r="AI79" s="20"/>
      <c r="AJ79" s="12"/>
    </row>
    <row r="80" spans="1:36" ht="16.95" customHeight="1" x14ac:dyDescent="0.35">
      <c r="A80" s="47">
        <v>62</v>
      </c>
      <c r="B80" s="64">
        <v>14701</v>
      </c>
      <c r="C80" s="22" t="s">
        <v>187</v>
      </c>
      <c r="D80" s="24">
        <v>34</v>
      </c>
      <c r="E80" s="24" t="s">
        <v>299</v>
      </c>
      <c r="F80" s="5"/>
      <c r="G80" s="24">
        <f t="shared" si="2"/>
        <v>1</v>
      </c>
      <c r="H80" s="48">
        <f t="shared" si="3"/>
        <v>1</v>
      </c>
      <c r="I80" s="5"/>
      <c r="J80" s="22" t="s">
        <v>188</v>
      </c>
      <c r="K80" s="24">
        <v>1</v>
      </c>
      <c r="L80" s="10"/>
      <c r="M80" s="15"/>
      <c r="N80" s="24"/>
      <c r="O80" s="10"/>
      <c r="P80" s="22"/>
      <c r="Q80" s="24"/>
      <c r="R80" s="10"/>
      <c r="S80" s="22"/>
      <c r="T80" s="24"/>
      <c r="U80" s="10"/>
      <c r="V80" s="22"/>
      <c r="W80" s="24"/>
      <c r="X80" s="10"/>
      <c r="Y80" s="22"/>
      <c r="Z80" s="24"/>
      <c r="AA80" s="10"/>
      <c r="AB80" s="22"/>
      <c r="AC80" s="24"/>
      <c r="AD80" s="10"/>
      <c r="AE80" s="22"/>
      <c r="AF80" s="24"/>
      <c r="AG80" s="10"/>
      <c r="AH80" s="22"/>
      <c r="AI80" s="24"/>
      <c r="AJ80" s="12"/>
    </row>
    <row r="81" spans="1:36" ht="14.25" customHeight="1" x14ac:dyDescent="0.25">
      <c r="A81" s="51"/>
      <c r="B81" s="70"/>
      <c r="C81" s="29"/>
      <c r="D81" s="29"/>
      <c r="E81" s="29"/>
      <c r="F81" s="29"/>
      <c r="G81" s="29"/>
      <c r="H81" s="52"/>
      <c r="I81" s="29"/>
      <c r="J81" s="29"/>
      <c r="K81" s="30"/>
      <c r="L81" s="30"/>
      <c r="M81" s="29"/>
      <c r="N81" s="30"/>
      <c r="O81" s="30"/>
      <c r="P81" s="29"/>
      <c r="Q81" s="30"/>
      <c r="R81" s="30"/>
      <c r="S81" s="29"/>
      <c r="T81" s="30"/>
      <c r="U81" s="30"/>
      <c r="V81" s="29"/>
      <c r="W81" s="30"/>
      <c r="X81" s="30"/>
      <c r="Y81" s="29"/>
      <c r="Z81" s="30"/>
      <c r="AA81" s="30"/>
      <c r="AB81" s="29"/>
      <c r="AC81" s="30"/>
      <c r="AD81" s="30"/>
      <c r="AE81" s="29"/>
      <c r="AF81" s="30"/>
      <c r="AG81" s="30"/>
      <c r="AH81" s="29"/>
      <c r="AI81" s="30"/>
      <c r="AJ81" s="7"/>
    </row>
  </sheetData>
  <mergeCells count="44">
    <mergeCell ref="A1:B1"/>
    <mergeCell ref="D9:D11"/>
    <mergeCell ref="E9:E11"/>
    <mergeCell ref="F2:AJ2"/>
    <mergeCell ref="B3:B6"/>
    <mergeCell ref="C3:C6"/>
    <mergeCell ref="G3:G6"/>
    <mergeCell ref="H3:H6"/>
    <mergeCell ref="D3:D6"/>
    <mergeCell ref="E3:E6"/>
    <mergeCell ref="H9:H11"/>
    <mergeCell ref="A3:A6"/>
    <mergeCell ref="A7:A8"/>
    <mergeCell ref="B7:B8"/>
    <mergeCell ref="C7:C8"/>
    <mergeCell ref="G7:G8"/>
    <mergeCell ref="G12:G14"/>
    <mergeCell ref="H12:H14"/>
    <mergeCell ref="G15:G16"/>
    <mergeCell ref="H15:H16"/>
    <mergeCell ref="H20:H21"/>
    <mergeCell ref="H7:H8"/>
    <mergeCell ref="A9:A11"/>
    <mergeCell ref="A15:A16"/>
    <mergeCell ref="A20:A21"/>
    <mergeCell ref="B20:B21"/>
    <mergeCell ref="C20:C21"/>
    <mergeCell ref="B9:B11"/>
    <mergeCell ref="C9:C11"/>
    <mergeCell ref="A12:A14"/>
    <mergeCell ref="G9:G11"/>
    <mergeCell ref="B12:B14"/>
    <mergeCell ref="C12:C14"/>
    <mergeCell ref="B15:B16"/>
    <mergeCell ref="C15:C16"/>
    <mergeCell ref="G20:G21"/>
    <mergeCell ref="D7:D8"/>
    <mergeCell ref="E7:E8"/>
    <mergeCell ref="D12:D14"/>
    <mergeCell ref="E12:E14"/>
    <mergeCell ref="D20:D21"/>
    <mergeCell ref="E20:E21"/>
    <mergeCell ref="D15:D16"/>
    <mergeCell ref="E15:E16"/>
  </mergeCells>
  <pageMargins left="0.7" right="0.7" top="0.75" bottom="0.75" header="0" footer="0"/>
  <pageSetup paperSize="9" orientation="landscape" r:id="rId1"/>
  <ignoredErrors>
    <ignoredError sqref="B53:B54 B56:B57 B20 B28:B29 B32:B34 B36 B41 B39 B44:B45 B50:B51 B61:B62 B63 B66 B69 B75 B7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5" sqref="C15"/>
    </sheetView>
  </sheetViews>
  <sheetFormatPr baseColWidth="10" defaultColWidth="14.44140625" defaultRowHeight="15.75" customHeight="1" x14ac:dyDescent="0.25"/>
  <cols>
    <col min="1" max="1" width="7.33203125" customWidth="1"/>
    <col min="2" max="2" width="8.5546875" customWidth="1"/>
    <col min="3" max="3" width="44.5546875" customWidth="1"/>
    <col min="4" max="4" width="5.88671875" style="83" bestFit="1" customWidth="1"/>
    <col min="5" max="5" width="12.5546875" style="83" bestFit="1" customWidth="1"/>
    <col min="6" max="6" width="3" customWidth="1"/>
    <col min="7" max="7" width="7.5546875" customWidth="1"/>
    <col min="8" max="8" width="8.109375" customWidth="1"/>
    <col min="9" max="9" width="3" customWidth="1"/>
    <col min="10" max="10" width="21.5546875" customWidth="1"/>
    <col min="11" max="11" width="6.44140625" customWidth="1"/>
    <col min="12" max="12" width="3" customWidth="1"/>
    <col min="13" max="13" width="22" customWidth="1"/>
    <col min="14" max="14" width="6.44140625" customWidth="1"/>
    <col min="15" max="15" width="3" customWidth="1"/>
    <col min="16" max="16" width="20.33203125" customWidth="1"/>
    <col min="17" max="17" width="6.44140625" customWidth="1"/>
    <col min="18" max="18" width="3" customWidth="1"/>
    <col min="19" max="19" width="18.6640625" customWidth="1"/>
    <col min="20" max="20" width="6.44140625" customWidth="1"/>
    <col min="21" max="21" width="3" customWidth="1"/>
    <col min="22" max="22" width="18.6640625" customWidth="1"/>
    <col min="23" max="23" width="6.44140625" customWidth="1"/>
    <col min="24" max="24" width="3" customWidth="1"/>
    <col min="25" max="25" width="17.6640625" customWidth="1"/>
    <col min="26" max="26" width="6.44140625" customWidth="1"/>
    <col min="27" max="27" width="3" customWidth="1"/>
    <col min="28" max="28" width="16.77734375" bestFit="1" customWidth="1"/>
    <col min="29" max="29" width="6.44140625" customWidth="1"/>
    <col min="30" max="30" width="3" customWidth="1"/>
    <col min="31" max="31" width="15.6640625" customWidth="1"/>
    <col min="32" max="32" width="6.44140625" customWidth="1"/>
    <col min="33" max="33" width="3" customWidth="1"/>
    <col min="34" max="34" width="13" customWidth="1"/>
    <col min="35" max="35" width="6.44140625" customWidth="1"/>
    <col min="36" max="36" width="2.88671875" customWidth="1"/>
  </cols>
  <sheetData>
    <row r="1" spans="1:36" ht="55.5" customHeight="1" x14ac:dyDescent="0.25">
      <c r="A1" s="181"/>
      <c r="B1" s="181"/>
      <c r="C1" s="166"/>
      <c r="F1" s="95"/>
      <c r="G1" s="96" t="s">
        <v>263</v>
      </c>
      <c r="H1" s="97" t="s">
        <v>0</v>
      </c>
      <c r="I1" s="95"/>
      <c r="J1" s="98" t="s">
        <v>1</v>
      </c>
      <c r="K1" s="99" t="s">
        <v>2</v>
      </c>
      <c r="L1" s="100"/>
      <c r="M1" s="98" t="s">
        <v>1</v>
      </c>
      <c r="N1" s="99" t="s">
        <v>2</v>
      </c>
      <c r="O1" s="100"/>
      <c r="P1" s="98" t="s">
        <v>1</v>
      </c>
      <c r="Q1" s="99" t="s">
        <v>2</v>
      </c>
      <c r="R1" s="100"/>
      <c r="S1" s="98" t="s">
        <v>1</v>
      </c>
      <c r="T1" s="99" t="s">
        <v>2</v>
      </c>
      <c r="U1" s="100"/>
      <c r="V1" s="98" t="s">
        <v>1</v>
      </c>
      <c r="W1" s="99" t="s">
        <v>2</v>
      </c>
      <c r="X1" s="100"/>
      <c r="Y1" s="98" t="s">
        <v>1</v>
      </c>
      <c r="Z1" s="99" t="s">
        <v>2</v>
      </c>
      <c r="AA1" s="100"/>
      <c r="AB1" s="98" t="s">
        <v>1</v>
      </c>
      <c r="AC1" s="99" t="s">
        <v>2</v>
      </c>
      <c r="AD1" s="100"/>
      <c r="AE1" s="98" t="s">
        <v>1</v>
      </c>
      <c r="AF1" s="99" t="s">
        <v>2</v>
      </c>
      <c r="AG1" s="100"/>
      <c r="AH1" s="98" t="s">
        <v>1</v>
      </c>
      <c r="AI1" s="99" t="s">
        <v>2</v>
      </c>
      <c r="AJ1" s="101"/>
    </row>
    <row r="2" spans="1:36" ht="26.25" customHeight="1" x14ac:dyDescent="0.25">
      <c r="A2" s="86" t="s">
        <v>3</v>
      </c>
      <c r="B2" s="87" t="s">
        <v>265</v>
      </c>
      <c r="C2" s="131" t="s">
        <v>326</v>
      </c>
      <c r="D2" s="131" t="s">
        <v>296</v>
      </c>
      <c r="E2" s="131" t="s">
        <v>297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</row>
    <row r="3" spans="1:36" ht="16.95" customHeight="1" x14ac:dyDescent="0.35">
      <c r="A3" s="47">
        <v>1</v>
      </c>
      <c r="B3" s="72">
        <v>24214</v>
      </c>
      <c r="C3" s="130" t="s">
        <v>215</v>
      </c>
      <c r="D3" s="113">
        <v>68</v>
      </c>
      <c r="E3" s="113" t="s">
        <v>306</v>
      </c>
      <c r="F3" s="5"/>
      <c r="G3" s="16">
        <v>6</v>
      </c>
      <c r="H3" s="47">
        <f>SUM(J3:AI3)</f>
        <v>8</v>
      </c>
      <c r="I3" s="5"/>
      <c r="J3" s="17" t="s">
        <v>85</v>
      </c>
      <c r="K3" s="16">
        <v>1</v>
      </c>
      <c r="L3" s="10"/>
      <c r="M3" s="17" t="s">
        <v>92</v>
      </c>
      <c r="N3" s="16">
        <v>1</v>
      </c>
      <c r="O3" s="10"/>
      <c r="P3" s="22" t="s">
        <v>154</v>
      </c>
      <c r="Q3" s="16">
        <v>1</v>
      </c>
      <c r="R3" s="10"/>
      <c r="S3" s="18" t="s">
        <v>216</v>
      </c>
      <c r="T3" s="16">
        <v>1</v>
      </c>
      <c r="U3" s="10"/>
      <c r="V3" s="18" t="s">
        <v>217</v>
      </c>
      <c r="W3" s="16">
        <v>2</v>
      </c>
      <c r="X3" s="10"/>
      <c r="Y3" s="18" t="s">
        <v>218</v>
      </c>
      <c r="Z3" s="16">
        <v>2</v>
      </c>
      <c r="AA3" s="10"/>
      <c r="AB3" s="22"/>
      <c r="AC3" s="24"/>
      <c r="AD3" s="10"/>
      <c r="AE3" s="22"/>
      <c r="AF3" s="24"/>
      <c r="AG3" s="10"/>
      <c r="AH3" s="22"/>
      <c r="AI3" s="24"/>
      <c r="AJ3" s="12"/>
    </row>
    <row r="4" spans="1:36" ht="16.95" customHeight="1" x14ac:dyDescent="0.35">
      <c r="A4" s="49">
        <v>2</v>
      </c>
      <c r="B4" s="74" t="s">
        <v>290</v>
      </c>
      <c r="C4" s="25" t="s">
        <v>219</v>
      </c>
      <c r="D4" s="40">
        <v>70</v>
      </c>
      <c r="E4" s="40" t="s">
        <v>324</v>
      </c>
      <c r="F4" s="41"/>
      <c r="G4" s="9">
        <v>2</v>
      </c>
      <c r="H4" s="49">
        <f>SUM(J4:AI4)</f>
        <v>2</v>
      </c>
      <c r="I4" s="41"/>
      <c r="J4" s="8" t="s">
        <v>86</v>
      </c>
      <c r="K4" s="9">
        <v>1</v>
      </c>
      <c r="L4" s="10"/>
      <c r="M4" s="8" t="s">
        <v>61</v>
      </c>
      <c r="N4" s="9">
        <v>1</v>
      </c>
      <c r="O4" s="10"/>
      <c r="P4" s="11"/>
      <c r="Q4" s="9"/>
      <c r="R4" s="10"/>
      <c r="S4" s="11"/>
      <c r="T4" s="9"/>
      <c r="U4" s="10"/>
      <c r="V4" s="11"/>
      <c r="W4" s="9"/>
      <c r="X4" s="10"/>
      <c r="Y4" s="11"/>
      <c r="Z4" s="9"/>
      <c r="AA4" s="10"/>
      <c r="AB4" s="25"/>
      <c r="AC4" s="20"/>
      <c r="AD4" s="10"/>
      <c r="AE4" s="25"/>
      <c r="AF4" s="20"/>
      <c r="AG4" s="10"/>
      <c r="AH4" s="25"/>
      <c r="AI4" s="20"/>
      <c r="AJ4" s="12"/>
    </row>
    <row r="5" spans="1:36" ht="16.95" customHeight="1" x14ac:dyDescent="0.35">
      <c r="A5" s="47">
        <v>2</v>
      </c>
      <c r="B5" s="72">
        <v>16089</v>
      </c>
      <c r="C5" s="22" t="s">
        <v>220</v>
      </c>
      <c r="D5" s="92">
        <v>44</v>
      </c>
      <c r="E5" s="92" t="s">
        <v>317</v>
      </c>
      <c r="F5" s="5"/>
      <c r="G5" s="16">
        <v>2</v>
      </c>
      <c r="H5" s="47">
        <f>SUM(J5:AI5)</f>
        <v>2</v>
      </c>
      <c r="I5" s="5"/>
      <c r="J5" s="17" t="s">
        <v>59</v>
      </c>
      <c r="K5" s="16">
        <v>1</v>
      </c>
      <c r="L5" s="10"/>
      <c r="M5" s="17" t="s">
        <v>59</v>
      </c>
      <c r="N5" s="16">
        <v>1</v>
      </c>
      <c r="O5" s="10"/>
      <c r="P5" s="22"/>
      <c r="Q5" s="24"/>
      <c r="R5" s="10"/>
      <c r="S5" s="22"/>
      <c r="T5" s="24"/>
      <c r="U5" s="10"/>
      <c r="V5" s="22"/>
      <c r="W5" s="24"/>
      <c r="X5" s="10"/>
      <c r="Y5" s="22"/>
      <c r="Z5" s="24"/>
      <c r="AA5" s="10"/>
      <c r="AB5" s="22"/>
      <c r="AC5" s="24"/>
      <c r="AD5" s="10"/>
      <c r="AE5" s="22"/>
      <c r="AF5" s="24"/>
      <c r="AG5" s="10"/>
      <c r="AH5" s="22"/>
      <c r="AI5" s="24"/>
      <c r="AJ5" s="12"/>
    </row>
    <row r="6" spans="1:36" ht="16.95" customHeight="1" x14ac:dyDescent="0.35">
      <c r="A6" s="49">
        <v>2</v>
      </c>
      <c r="B6" s="73">
        <v>26171</v>
      </c>
      <c r="C6" s="25" t="s">
        <v>221</v>
      </c>
      <c r="D6" s="40">
        <v>78</v>
      </c>
      <c r="E6" s="40" t="s">
        <v>304</v>
      </c>
      <c r="F6" s="5"/>
      <c r="G6" s="9">
        <v>2</v>
      </c>
      <c r="H6" s="49">
        <f>SUM(J6:AI6)</f>
        <v>2</v>
      </c>
      <c r="I6" s="5"/>
      <c r="J6" s="8" t="s">
        <v>222</v>
      </c>
      <c r="K6" s="9">
        <v>1</v>
      </c>
      <c r="L6" s="10"/>
      <c r="M6" s="8" t="s">
        <v>223</v>
      </c>
      <c r="N6" s="9">
        <v>1</v>
      </c>
      <c r="O6" s="10"/>
      <c r="P6" s="25"/>
      <c r="Q6" s="20"/>
      <c r="R6" s="10"/>
      <c r="S6" s="25"/>
      <c r="T6" s="20"/>
      <c r="U6" s="10"/>
      <c r="V6" s="25"/>
      <c r="W6" s="20"/>
      <c r="X6" s="10"/>
      <c r="Y6" s="25"/>
      <c r="Z6" s="20"/>
      <c r="AA6" s="10"/>
      <c r="AB6" s="25"/>
      <c r="AC6" s="20"/>
      <c r="AD6" s="10"/>
      <c r="AE6" s="25"/>
      <c r="AF6" s="20"/>
      <c r="AG6" s="10"/>
      <c r="AH6" s="25"/>
      <c r="AI6" s="20"/>
      <c r="AJ6" s="12"/>
    </row>
    <row r="7" spans="1:36" ht="16.95" customHeight="1" x14ac:dyDescent="0.35">
      <c r="A7" s="47">
        <v>5</v>
      </c>
      <c r="B7" s="75" t="s">
        <v>291</v>
      </c>
      <c r="C7" s="22" t="s">
        <v>224</v>
      </c>
      <c r="D7" s="92">
        <v>40</v>
      </c>
      <c r="E7" s="92" t="s">
        <v>315</v>
      </c>
      <c r="F7" s="5"/>
      <c r="G7" s="16">
        <v>1</v>
      </c>
      <c r="H7" s="47">
        <f>SUM(J7:AI7)</f>
        <v>1</v>
      </c>
      <c r="I7" s="5"/>
      <c r="J7" s="17" t="s">
        <v>110</v>
      </c>
      <c r="K7" s="16">
        <v>1</v>
      </c>
      <c r="L7" s="10"/>
      <c r="M7" s="15"/>
      <c r="N7" s="24"/>
      <c r="O7" s="10"/>
      <c r="P7" s="22"/>
      <c r="Q7" s="24"/>
      <c r="R7" s="10"/>
      <c r="S7" s="22"/>
      <c r="T7" s="24"/>
      <c r="U7" s="10"/>
      <c r="V7" s="22"/>
      <c r="W7" s="24"/>
      <c r="X7" s="10"/>
      <c r="Y7" s="22"/>
      <c r="Z7" s="24"/>
      <c r="AA7" s="10"/>
      <c r="AB7" s="22"/>
      <c r="AC7" s="24"/>
      <c r="AD7" s="10"/>
      <c r="AE7" s="22"/>
      <c r="AF7" s="24"/>
      <c r="AG7" s="10"/>
      <c r="AH7" s="22"/>
      <c r="AI7" s="24"/>
      <c r="AJ7" s="12"/>
    </row>
    <row r="8" spans="1:36" ht="14.25" customHeight="1" x14ac:dyDescent="0.25">
      <c r="A8" s="51"/>
      <c r="B8" s="29"/>
      <c r="C8" s="29"/>
      <c r="D8" s="29"/>
      <c r="E8" s="29"/>
      <c r="F8" s="29"/>
      <c r="G8" s="29"/>
      <c r="H8" s="52"/>
      <c r="I8" s="29"/>
      <c r="J8" s="29"/>
      <c r="K8" s="30"/>
      <c r="L8" s="30"/>
      <c r="M8" s="29"/>
      <c r="N8" s="30"/>
      <c r="O8" s="30"/>
      <c r="P8" s="29"/>
      <c r="Q8" s="30"/>
      <c r="R8" s="30"/>
      <c r="S8" s="29"/>
      <c r="T8" s="30"/>
      <c r="U8" s="30"/>
      <c r="V8" s="29"/>
      <c r="W8" s="30"/>
      <c r="X8" s="30"/>
      <c r="Y8" s="29"/>
      <c r="Z8" s="30"/>
      <c r="AA8" s="30"/>
      <c r="AB8" s="29"/>
      <c r="AC8" s="30"/>
      <c r="AD8" s="30"/>
      <c r="AE8" s="29"/>
      <c r="AF8" s="30"/>
      <c r="AG8" s="30"/>
      <c r="AH8" s="29"/>
      <c r="AI8" s="30"/>
      <c r="AJ8" s="7"/>
    </row>
  </sheetData>
  <mergeCells count="2">
    <mergeCell ref="A1:C1"/>
    <mergeCell ref="F2:AJ2"/>
  </mergeCells>
  <pageMargins left="0.7" right="0.7" top="0.75" bottom="0.75" header="0" footer="0"/>
  <pageSetup paperSize="9" orientation="landscape" r:id="rId1"/>
  <ignoredErrors>
    <ignoredError sqref="B7 B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0" sqref="C20"/>
    </sheetView>
  </sheetViews>
  <sheetFormatPr baseColWidth="10" defaultColWidth="14.44140625" defaultRowHeight="15.75" customHeight="1" x14ac:dyDescent="0.25"/>
  <cols>
    <col min="1" max="2" width="7.33203125" customWidth="1"/>
    <col min="3" max="3" width="44.5546875" customWidth="1"/>
    <col min="4" max="4" width="5.88671875" style="83" bestFit="1" customWidth="1"/>
    <col min="5" max="5" width="12.5546875" style="83" bestFit="1" customWidth="1"/>
    <col min="6" max="6" width="3" customWidth="1"/>
    <col min="7" max="7" width="7.5546875" customWidth="1"/>
    <col min="8" max="8" width="8.109375" customWidth="1"/>
    <col min="9" max="9" width="3" customWidth="1"/>
    <col min="10" max="10" width="21.5546875" customWidth="1"/>
    <col min="11" max="11" width="6.44140625" customWidth="1"/>
    <col min="12" max="12" width="3" customWidth="1"/>
    <col min="13" max="13" width="22" customWidth="1"/>
    <col min="14" max="14" width="6.44140625" customWidth="1"/>
    <col min="15" max="15" width="3" customWidth="1"/>
    <col min="16" max="16" width="20.33203125" customWidth="1"/>
    <col min="17" max="17" width="6.44140625" customWidth="1"/>
    <col min="18" max="18" width="3" customWidth="1"/>
    <col min="19" max="19" width="18.6640625" customWidth="1"/>
    <col min="20" max="20" width="6.44140625" customWidth="1"/>
    <col min="21" max="21" width="3" customWidth="1"/>
    <col min="22" max="22" width="18.6640625" customWidth="1"/>
    <col min="23" max="23" width="6.44140625" customWidth="1"/>
    <col min="24" max="24" width="3" customWidth="1"/>
    <col min="25" max="25" width="17.6640625" customWidth="1"/>
    <col min="26" max="26" width="6.44140625" customWidth="1"/>
    <col min="27" max="27" width="3" customWidth="1"/>
    <col min="28" max="28" width="12.6640625" customWidth="1"/>
    <col min="29" max="29" width="6.44140625" customWidth="1"/>
    <col min="30" max="30" width="3" customWidth="1"/>
    <col min="31" max="31" width="15.6640625" customWidth="1"/>
    <col min="32" max="32" width="6.44140625" customWidth="1"/>
    <col min="33" max="33" width="3" customWidth="1"/>
    <col min="34" max="34" width="13" customWidth="1"/>
    <col min="35" max="35" width="6.44140625" customWidth="1"/>
    <col min="36" max="36" width="2.88671875" customWidth="1"/>
  </cols>
  <sheetData>
    <row r="1" spans="1:36" ht="55.5" customHeight="1" x14ac:dyDescent="0.25">
      <c r="A1" s="183"/>
      <c r="B1" s="184"/>
      <c r="C1" s="184"/>
      <c r="F1" s="1"/>
      <c r="G1" s="54" t="s">
        <v>263</v>
      </c>
      <c r="H1" s="55" t="s">
        <v>0</v>
      </c>
      <c r="I1" s="1"/>
      <c r="J1" s="2" t="s">
        <v>1</v>
      </c>
      <c r="K1" s="60" t="s">
        <v>2</v>
      </c>
      <c r="L1" s="3"/>
      <c r="M1" s="2" t="s">
        <v>1</v>
      </c>
      <c r="N1" s="60" t="s">
        <v>2</v>
      </c>
      <c r="O1" s="3"/>
      <c r="P1" s="2" t="s">
        <v>1</v>
      </c>
      <c r="Q1" s="60" t="s">
        <v>2</v>
      </c>
      <c r="R1" s="3"/>
      <c r="S1" s="2" t="s">
        <v>1</v>
      </c>
      <c r="T1" s="60" t="s">
        <v>2</v>
      </c>
      <c r="U1" s="3"/>
      <c r="V1" s="2" t="s">
        <v>1</v>
      </c>
      <c r="W1" s="60" t="s">
        <v>2</v>
      </c>
      <c r="X1" s="3"/>
      <c r="Y1" s="2" t="s">
        <v>1</v>
      </c>
      <c r="Z1" s="60" t="s">
        <v>2</v>
      </c>
      <c r="AA1" s="3"/>
      <c r="AB1" s="2" t="s">
        <v>1</v>
      </c>
      <c r="AC1" s="60" t="s">
        <v>2</v>
      </c>
      <c r="AD1" s="3"/>
      <c r="AE1" s="2" t="s">
        <v>1</v>
      </c>
      <c r="AF1" s="60" t="s">
        <v>2</v>
      </c>
      <c r="AG1" s="3"/>
      <c r="AH1" s="2" t="s">
        <v>1</v>
      </c>
      <c r="AI1" s="60" t="s">
        <v>2</v>
      </c>
      <c r="AJ1" s="4"/>
    </row>
    <row r="2" spans="1:36" ht="25.8" x14ac:dyDescent="0.25">
      <c r="A2" s="58" t="s">
        <v>3</v>
      </c>
      <c r="B2" s="81" t="s">
        <v>265</v>
      </c>
      <c r="C2" s="61" t="s">
        <v>225</v>
      </c>
      <c r="D2" s="81" t="s">
        <v>296</v>
      </c>
      <c r="E2" s="58" t="s">
        <v>297</v>
      </c>
      <c r="F2" s="185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71"/>
    </row>
    <row r="3" spans="1:36" ht="14.25" customHeight="1" x14ac:dyDescent="0.3">
      <c r="A3" s="186">
        <v>1</v>
      </c>
      <c r="B3" s="188">
        <v>18456</v>
      </c>
      <c r="C3" s="164" t="s">
        <v>226</v>
      </c>
      <c r="D3" s="91"/>
      <c r="E3" s="91"/>
      <c r="F3" s="5"/>
      <c r="G3" s="137">
        <f>COUNTA(J3,M3,P3,S3,V3,Y3,AB3,AE3,AH3,P4,M4,J4)</f>
        <v>12</v>
      </c>
      <c r="H3" s="144">
        <f>SUM(J3:AI4)</f>
        <v>19</v>
      </c>
      <c r="I3" s="5"/>
      <c r="J3" s="8" t="s">
        <v>12</v>
      </c>
      <c r="K3" s="9">
        <v>2</v>
      </c>
      <c r="L3" s="10"/>
      <c r="M3" s="8" t="s">
        <v>13</v>
      </c>
      <c r="N3" s="9">
        <v>2</v>
      </c>
      <c r="O3" s="10"/>
      <c r="P3" s="11" t="s">
        <v>80</v>
      </c>
      <c r="Q3" s="9">
        <v>1</v>
      </c>
      <c r="R3" s="10"/>
      <c r="S3" s="11" t="s">
        <v>227</v>
      </c>
      <c r="T3" s="9">
        <v>1</v>
      </c>
      <c r="U3" s="10"/>
      <c r="V3" s="11" t="s">
        <v>228</v>
      </c>
      <c r="W3" s="9">
        <v>1</v>
      </c>
      <c r="X3" s="10"/>
      <c r="Y3" s="11" t="s">
        <v>68</v>
      </c>
      <c r="Z3" s="9">
        <v>1</v>
      </c>
      <c r="AA3" s="10"/>
      <c r="AB3" s="11" t="s">
        <v>229</v>
      </c>
      <c r="AC3" s="9">
        <v>1</v>
      </c>
      <c r="AD3" s="10"/>
      <c r="AE3" s="11" t="s">
        <v>72</v>
      </c>
      <c r="AF3" s="9">
        <v>2</v>
      </c>
      <c r="AG3" s="10"/>
      <c r="AH3" s="11" t="s">
        <v>25</v>
      </c>
      <c r="AI3" s="9">
        <v>1</v>
      </c>
      <c r="AJ3" s="12"/>
    </row>
    <row r="4" spans="1:36" ht="14.4" x14ac:dyDescent="0.3">
      <c r="A4" s="187"/>
      <c r="B4" s="189"/>
      <c r="C4" s="140"/>
      <c r="D4" s="93">
        <v>37</v>
      </c>
      <c r="E4" s="93" t="s">
        <v>300</v>
      </c>
      <c r="F4" s="41"/>
      <c r="G4" s="140"/>
      <c r="H4" s="140"/>
      <c r="I4" s="41"/>
      <c r="J4" s="8" t="s">
        <v>55</v>
      </c>
      <c r="K4" s="9">
        <v>1</v>
      </c>
      <c r="L4" s="10"/>
      <c r="M4" s="8" t="s">
        <v>33</v>
      </c>
      <c r="N4" s="9">
        <v>4</v>
      </c>
      <c r="O4" s="10"/>
      <c r="P4" s="25" t="s">
        <v>52</v>
      </c>
      <c r="Q4" s="20">
        <v>2</v>
      </c>
      <c r="R4" s="10"/>
      <c r="S4" s="11"/>
      <c r="T4" s="9"/>
      <c r="U4" s="10"/>
      <c r="V4" s="11"/>
      <c r="W4" s="9"/>
      <c r="X4" s="10"/>
      <c r="Y4" s="11"/>
      <c r="Z4" s="9"/>
      <c r="AA4" s="10"/>
      <c r="AB4" s="11"/>
      <c r="AC4" s="9"/>
      <c r="AD4" s="10"/>
      <c r="AE4" s="11"/>
      <c r="AF4" s="9"/>
      <c r="AG4" s="10"/>
      <c r="AH4" s="11"/>
      <c r="AI4" s="9"/>
      <c r="AJ4" s="12"/>
    </row>
    <row r="5" spans="1:36" ht="25.8" x14ac:dyDescent="0.3">
      <c r="A5" s="190">
        <v>2</v>
      </c>
      <c r="B5" s="191">
        <v>26505</v>
      </c>
      <c r="C5" s="180" t="s">
        <v>230</v>
      </c>
      <c r="D5" s="132">
        <v>92</v>
      </c>
      <c r="E5" s="132" t="s">
        <v>325</v>
      </c>
      <c r="F5" s="5"/>
      <c r="G5" s="132">
        <f>COUNTA(J5,M5,P5,S5,V5,Y5,AB5,AE5,AH5,M6,K6)</f>
        <v>10</v>
      </c>
      <c r="H5" s="139">
        <f>SUM(J5:AI6)</f>
        <v>10</v>
      </c>
      <c r="I5" s="5"/>
      <c r="J5" s="17" t="s">
        <v>231</v>
      </c>
      <c r="K5" s="16">
        <v>1</v>
      </c>
      <c r="L5" s="10"/>
      <c r="M5" s="17" t="s">
        <v>59</v>
      </c>
      <c r="N5" s="16">
        <v>1</v>
      </c>
      <c r="O5" s="10"/>
      <c r="P5" s="18" t="s">
        <v>59</v>
      </c>
      <c r="Q5" s="16"/>
      <c r="R5" s="10"/>
      <c r="S5" s="18" t="s">
        <v>12</v>
      </c>
      <c r="T5" s="16">
        <v>1</v>
      </c>
      <c r="U5" s="10"/>
      <c r="V5" s="18" t="s">
        <v>13</v>
      </c>
      <c r="W5" s="16">
        <v>1</v>
      </c>
      <c r="X5" s="10"/>
      <c r="Y5" s="18" t="s">
        <v>232</v>
      </c>
      <c r="Z5" s="16">
        <v>1</v>
      </c>
      <c r="AA5" s="10"/>
      <c r="AB5" s="18" t="s">
        <v>191</v>
      </c>
      <c r="AC5" s="16">
        <v>1</v>
      </c>
      <c r="AD5" s="10"/>
      <c r="AE5" s="18" t="s">
        <v>191</v>
      </c>
      <c r="AF5" s="16">
        <v>1</v>
      </c>
      <c r="AG5" s="10"/>
      <c r="AH5" s="18" t="s">
        <v>210</v>
      </c>
      <c r="AI5" s="16">
        <v>2</v>
      </c>
      <c r="AJ5" s="12"/>
    </row>
    <row r="6" spans="1:36" ht="14.25" customHeight="1" x14ac:dyDescent="0.3">
      <c r="A6" s="187"/>
      <c r="B6" s="189"/>
      <c r="C6" s="140"/>
      <c r="D6" s="133"/>
      <c r="E6" s="133"/>
      <c r="F6" s="5"/>
      <c r="G6" s="140"/>
      <c r="H6" s="140"/>
      <c r="I6" s="5"/>
      <c r="J6" s="17" t="s">
        <v>233</v>
      </c>
      <c r="K6" s="16">
        <v>1</v>
      </c>
      <c r="L6" s="10"/>
      <c r="M6" s="17"/>
      <c r="N6" s="16"/>
      <c r="O6" s="10"/>
      <c r="P6" s="18"/>
      <c r="Q6" s="16"/>
      <c r="R6" s="10"/>
      <c r="S6" s="18"/>
      <c r="T6" s="16"/>
      <c r="U6" s="10"/>
      <c r="V6" s="18"/>
      <c r="W6" s="16"/>
      <c r="X6" s="10"/>
      <c r="Y6" s="18"/>
      <c r="Z6" s="16"/>
      <c r="AA6" s="10"/>
      <c r="AB6" s="18"/>
      <c r="AC6" s="16"/>
      <c r="AD6" s="10"/>
      <c r="AE6" s="18"/>
      <c r="AF6" s="16"/>
      <c r="AG6" s="10"/>
      <c r="AH6" s="18"/>
      <c r="AI6" s="16"/>
      <c r="AJ6" s="12"/>
    </row>
    <row r="7" spans="1:36" ht="17.399999999999999" customHeight="1" x14ac:dyDescent="0.35">
      <c r="A7" s="56">
        <v>3</v>
      </c>
      <c r="B7" s="76" t="s">
        <v>290</v>
      </c>
      <c r="C7" s="25" t="s">
        <v>219</v>
      </c>
      <c r="D7" s="40">
        <v>70</v>
      </c>
      <c r="E7" s="40" t="s">
        <v>324</v>
      </c>
      <c r="F7" s="5"/>
      <c r="G7" s="20">
        <f t="shared" ref="G7:G18" si="0">COUNTA(J7,M7,P7,S7,V7,Y7,AB7,AE7,AH7)</f>
        <v>7</v>
      </c>
      <c r="H7" s="49">
        <f t="shared" ref="H7:H18" si="1">SUM(J7:AI7)</f>
        <v>9</v>
      </c>
      <c r="I7" s="5"/>
      <c r="J7" s="8" t="s">
        <v>234</v>
      </c>
      <c r="K7" s="9">
        <v>1</v>
      </c>
      <c r="L7" s="10"/>
      <c r="M7" s="8" t="s">
        <v>235</v>
      </c>
      <c r="N7" s="9">
        <v>1</v>
      </c>
      <c r="O7" s="10"/>
      <c r="P7" s="11" t="s">
        <v>236</v>
      </c>
      <c r="Q7" s="9">
        <v>1</v>
      </c>
      <c r="R7" s="10"/>
      <c r="S7" s="11" t="s">
        <v>237</v>
      </c>
      <c r="T7" s="9">
        <v>3</v>
      </c>
      <c r="U7" s="10"/>
      <c r="V7" s="11" t="s">
        <v>238</v>
      </c>
      <c r="W7" s="9">
        <v>1</v>
      </c>
      <c r="X7" s="10"/>
      <c r="Y7" s="11" t="s">
        <v>72</v>
      </c>
      <c r="Z7" s="9">
        <v>1</v>
      </c>
      <c r="AA7" s="10"/>
      <c r="AB7" s="11" t="s">
        <v>65</v>
      </c>
      <c r="AC7" s="9">
        <v>1</v>
      </c>
      <c r="AD7" s="10"/>
      <c r="AE7" s="25"/>
      <c r="AF7" s="20"/>
      <c r="AG7" s="10"/>
      <c r="AH7" s="25"/>
      <c r="AI7" s="20"/>
      <c r="AJ7" s="12"/>
    </row>
    <row r="8" spans="1:36" ht="17.399999999999999" customHeight="1" x14ac:dyDescent="0.35">
      <c r="A8" s="57">
        <v>4</v>
      </c>
      <c r="B8" s="77">
        <v>11534</v>
      </c>
      <c r="C8" s="59" t="s">
        <v>239</v>
      </c>
      <c r="D8" s="94">
        <v>59</v>
      </c>
      <c r="E8" s="94" t="s">
        <v>301</v>
      </c>
      <c r="F8" s="41"/>
      <c r="G8" s="24">
        <f t="shared" si="0"/>
        <v>3</v>
      </c>
      <c r="H8" s="47">
        <f t="shared" si="1"/>
        <v>6</v>
      </c>
      <c r="I8" s="41"/>
      <c r="J8" s="17" t="s">
        <v>37</v>
      </c>
      <c r="K8" s="16">
        <v>2</v>
      </c>
      <c r="L8" s="10"/>
      <c r="M8" s="17" t="s">
        <v>240</v>
      </c>
      <c r="N8" s="16">
        <v>1</v>
      </c>
      <c r="O8" s="10"/>
      <c r="P8" s="18" t="s">
        <v>72</v>
      </c>
      <c r="Q8" s="16">
        <v>3</v>
      </c>
      <c r="R8" s="10"/>
      <c r="S8" s="18"/>
      <c r="T8" s="16"/>
      <c r="U8" s="10"/>
      <c r="V8" s="18"/>
      <c r="W8" s="16"/>
      <c r="X8" s="10"/>
      <c r="Y8" s="22"/>
      <c r="Z8" s="24"/>
      <c r="AA8" s="10"/>
      <c r="AB8" s="22"/>
      <c r="AC8" s="24"/>
      <c r="AD8" s="10"/>
      <c r="AE8" s="22"/>
      <c r="AF8" s="24"/>
      <c r="AG8" s="10"/>
      <c r="AH8" s="22"/>
      <c r="AI8" s="24"/>
      <c r="AJ8" s="12"/>
    </row>
    <row r="9" spans="1:36" ht="17.399999999999999" customHeight="1" x14ac:dyDescent="0.35">
      <c r="A9" s="56">
        <v>5</v>
      </c>
      <c r="B9" s="78">
        <v>10367</v>
      </c>
      <c r="C9" s="25" t="s">
        <v>241</v>
      </c>
      <c r="D9" s="40">
        <v>38</v>
      </c>
      <c r="E9" s="40" t="s">
        <v>305</v>
      </c>
      <c r="F9" s="5"/>
      <c r="G9" s="20">
        <f t="shared" si="0"/>
        <v>3</v>
      </c>
      <c r="H9" s="49">
        <f t="shared" si="1"/>
        <v>5</v>
      </c>
      <c r="I9" s="5"/>
      <c r="J9" s="8" t="s">
        <v>76</v>
      </c>
      <c r="K9" s="9">
        <v>1</v>
      </c>
      <c r="L9" s="10"/>
      <c r="M9" s="21" t="s">
        <v>33</v>
      </c>
      <c r="N9" s="20">
        <v>2</v>
      </c>
      <c r="O9" s="10"/>
      <c r="P9" s="11" t="s">
        <v>52</v>
      </c>
      <c r="Q9" s="9">
        <v>2</v>
      </c>
      <c r="R9" s="10"/>
      <c r="S9" s="25"/>
      <c r="T9" s="20"/>
      <c r="U9" s="10"/>
      <c r="V9" s="25"/>
      <c r="W9" s="20"/>
      <c r="X9" s="10"/>
      <c r="Y9" s="25"/>
      <c r="Z9" s="20"/>
      <c r="AA9" s="10"/>
      <c r="AB9" s="25"/>
      <c r="AC9" s="20"/>
      <c r="AD9" s="10"/>
      <c r="AE9" s="25"/>
      <c r="AF9" s="20"/>
      <c r="AG9" s="10"/>
      <c r="AH9" s="25"/>
      <c r="AI9" s="20"/>
      <c r="AJ9" s="12"/>
    </row>
    <row r="10" spans="1:36" ht="17.399999999999999" customHeight="1" x14ac:dyDescent="0.35">
      <c r="A10" s="57">
        <v>5</v>
      </c>
      <c r="B10" s="77">
        <v>20570</v>
      </c>
      <c r="C10" s="22" t="s">
        <v>242</v>
      </c>
      <c r="D10" s="92">
        <v>79</v>
      </c>
      <c r="E10" s="92" t="s">
        <v>302</v>
      </c>
      <c r="F10" s="41"/>
      <c r="G10" s="24">
        <f t="shared" si="0"/>
        <v>3</v>
      </c>
      <c r="H10" s="47">
        <f t="shared" si="1"/>
        <v>5</v>
      </c>
      <c r="I10" s="41"/>
      <c r="J10" s="17" t="s">
        <v>174</v>
      </c>
      <c r="K10" s="16">
        <v>1</v>
      </c>
      <c r="L10" s="10"/>
      <c r="M10" s="17" t="s">
        <v>243</v>
      </c>
      <c r="N10" s="16">
        <v>1</v>
      </c>
      <c r="O10" s="10"/>
      <c r="P10" s="18" t="s">
        <v>33</v>
      </c>
      <c r="Q10" s="16">
        <v>3</v>
      </c>
      <c r="R10" s="10"/>
      <c r="S10" s="22"/>
      <c r="T10" s="24"/>
      <c r="U10" s="10"/>
      <c r="V10" s="22"/>
      <c r="W10" s="24"/>
      <c r="X10" s="10"/>
      <c r="Y10" s="22"/>
      <c r="Z10" s="24"/>
      <c r="AA10" s="10"/>
      <c r="AB10" s="22"/>
      <c r="AC10" s="24"/>
      <c r="AD10" s="10"/>
      <c r="AE10" s="22"/>
      <c r="AF10" s="24"/>
      <c r="AG10" s="10"/>
      <c r="AH10" s="22"/>
      <c r="AI10" s="24"/>
      <c r="AJ10" s="12"/>
    </row>
    <row r="11" spans="1:36" ht="17.399999999999999" customHeight="1" x14ac:dyDescent="0.35">
      <c r="A11" s="56">
        <v>7</v>
      </c>
      <c r="B11" s="78">
        <v>26531</v>
      </c>
      <c r="C11" s="11" t="s">
        <v>244</v>
      </c>
      <c r="D11" s="40">
        <v>92</v>
      </c>
      <c r="E11" s="40" t="s">
        <v>304</v>
      </c>
      <c r="F11" s="5"/>
      <c r="G11" s="20">
        <f t="shared" si="0"/>
        <v>1</v>
      </c>
      <c r="H11" s="49">
        <f t="shared" si="1"/>
        <v>3</v>
      </c>
      <c r="I11" s="5"/>
      <c r="J11" s="8" t="s">
        <v>92</v>
      </c>
      <c r="K11" s="9">
        <v>3</v>
      </c>
      <c r="L11" s="10"/>
      <c r="M11" s="8"/>
      <c r="N11" s="9"/>
      <c r="O11" s="10"/>
      <c r="P11" s="11"/>
      <c r="Q11" s="9"/>
      <c r="R11" s="10"/>
      <c r="S11" s="11"/>
      <c r="T11" s="9"/>
      <c r="U11" s="10"/>
      <c r="V11" s="25"/>
      <c r="W11" s="20"/>
      <c r="X11" s="10"/>
      <c r="Y11" s="25"/>
      <c r="Z11" s="20"/>
      <c r="AA11" s="10"/>
      <c r="AB11" s="25"/>
      <c r="AC11" s="20"/>
      <c r="AD11" s="10"/>
      <c r="AE11" s="25"/>
      <c r="AF11" s="20"/>
      <c r="AG11" s="10"/>
      <c r="AH11" s="25"/>
      <c r="AI11" s="20"/>
      <c r="AJ11" s="12"/>
    </row>
    <row r="12" spans="1:36" ht="17.399999999999999" customHeight="1" x14ac:dyDescent="0.35">
      <c r="A12" s="57">
        <v>8</v>
      </c>
      <c r="B12" s="77">
        <v>24214</v>
      </c>
      <c r="C12" s="22" t="s">
        <v>215</v>
      </c>
      <c r="D12" s="92">
        <v>68</v>
      </c>
      <c r="E12" s="92" t="s">
        <v>306</v>
      </c>
      <c r="F12" s="5"/>
      <c r="G12" s="24">
        <f t="shared" si="0"/>
        <v>2</v>
      </c>
      <c r="H12" s="47">
        <f t="shared" si="1"/>
        <v>2</v>
      </c>
      <c r="I12" s="5"/>
      <c r="J12" s="15" t="s">
        <v>245</v>
      </c>
      <c r="K12" s="24">
        <v>1</v>
      </c>
      <c r="L12" s="10"/>
      <c r="M12" s="17" t="s">
        <v>216</v>
      </c>
      <c r="N12" s="16">
        <v>1</v>
      </c>
      <c r="O12" s="10"/>
      <c r="P12" s="18"/>
      <c r="Q12" s="16"/>
      <c r="R12" s="10"/>
      <c r="S12" s="18"/>
      <c r="T12" s="16"/>
      <c r="U12" s="10"/>
      <c r="V12" s="22"/>
      <c r="W12" s="24"/>
      <c r="X12" s="10"/>
      <c r="Y12" s="22"/>
      <c r="Z12" s="24"/>
      <c r="AA12" s="10"/>
      <c r="AB12" s="22"/>
      <c r="AC12" s="24"/>
      <c r="AD12" s="10"/>
      <c r="AE12" s="22"/>
      <c r="AF12" s="24"/>
      <c r="AG12" s="10"/>
      <c r="AH12" s="22"/>
      <c r="AI12" s="24"/>
      <c r="AJ12" s="12"/>
    </row>
    <row r="13" spans="1:36" ht="17.399999999999999" customHeight="1" x14ac:dyDescent="0.35">
      <c r="A13" s="56">
        <v>8</v>
      </c>
      <c r="B13" s="78">
        <v>16358</v>
      </c>
      <c r="C13" s="25" t="s">
        <v>246</v>
      </c>
      <c r="D13" s="40">
        <v>53</v>
      </c>
      <c r="E13" s="40" t="s">
        <v>317</v>
      </c>
      <c r="F13" s="5"/>
      <c r="G13" s="20">
        <f t="shared" si="0"/>
        <v>2</v>
      </c>
      <c r="H13" s="49">
        <f t="shared" si="1"/>
        <v>2</v>
      </c>
      <c r="I13" s="5"/>
      <c r="J13" s="8" t="s">
        <v>247</v>
      </c>
      <c r="K13" s="9">
        <v>1</v>
      </c>
      <c r="L13" s="10"/>
      <c r="M13" s="21" t="s">
        <v>33</v>
      </c>
      <c r="N13" s="9">
        <v>1</v>
      </c>
      <c r="O13" s="10"/>
      <c r="P13" s="25"/>
      <c r="Q13" s="20"/>
      <c r="R13" s="10"/>
      <c r="S13" s="25"/>
      <c r="T13" s="20"/>
      <c r="U13" s="10"/>
      <c r="V13" s="25"/>
      <c r="W13" s="20"/>
      <c r="X13" s="10"/>
      <c r="Y13" s="25"/>
      <c r="Z13" s="20"/>
      <c r="AA13" s="10"/>
      <c r="AB13" s="25"/>
      <c r="AC13" s="20"/>
      <c r="AD13" s="10"/>
      <c r="AE13" s="25"/>
      <c r="AF13" s="20"/>
      <c r="AG13" s="10"/>
      <c r="AH13" s="25"/>
      <c r="AI13" s="20"/>
      <c r="AJ13" s="12"/>
    </row>
    <row r="14" spans="1:36" ht="17.399999999999999" customHeight="1" x14ac:dyDescent="0.35">
      <c r="A14" s="57">
        <v>10</v>
      </c>
      <c r="B14" s="77">
        <v>18661</v>
      </c>
      <c r="C14" s="22" t="s">
        <v>248</v>
      </c>
      <c r="D14" s="92">
        <v>45</v>
      </c>
      <c r="E14" s="92" t="s">
        <v>300</v>
      </c>
      <c r="F14" s="41"/>
      <c r="G14" s="24">
        <f t="shared" si="0"/>
        <v>1</v>
      </c>
      <c r="H14" s="47">
        <f t="shared" si="1"/>
        <v>2</v>
      </c>
      <c r="I14" s="41"/>
      <c r="J14" s="17" t="s">
        <v>92</v>
      </c>
      <c r="K14" s="16">
        <v>2</v>
      </c>
      <c r="L14" s="10"/>
      <c r="M14" s="15"/>
      <c r="N14" s="24"/>
      <c r="O14" s="10"/>
      <c r="P14" s="22"/>
      <c r="Q14" s="24"/>
      <c r="R14" s="10"/>
      <c r="S14" s="22"/>
      <c r="T14" s="24"/>
      <c r="U14" s="10"/>
      <c r="V14" s="22"/>
      <c r="W14" s="24"/>
      <c r="X14" s="10"/>
      <c r="Y14" s="22"/>
      <c r="Z14" s="24"/>
      <c r="AA14" s="10"/>
      <c r="AB14" s="22"/>
      <c r="AC14" s="24"/>
      <c r="AD14" s="10"/>
      <c r="AE14" s="22"/>
      <c r="AF14" s="24"/>
      <c r="AG14" s="10"/>
      <c r="AH14" s="22"/>
      <c r="AI14" s="24"/>
      <c r="AJ14" s="12"/>
    </row>
    <row r="15" spans="1:36" ht="17.399999999999999" customHeight="1" x14ac:dyDescent="0.35">
      <c r="A15" s="56">
        <v>10</v>
      </c>
      <c r="B15" s="78">
        <v>11220</v>
      </c>
      <c r="C15" s="25" t="s">
        <v>249</v>
      </c>
      <c r="D15" s="40">
        <v>62</v>
      </c>
      <c r="E15" s="40" t="s">
        <v>301</v>
      </c>
      <c r="F15" s="5"/>
      <c r="G15" s="20">
        <f t="shared" si="0"/>
        <v>1</v>
      </c>
      <c r="H15" s="49">
        <f t="shared" si="1"/>
        <v>2</v>
      </c>
      <c r="I15" s="5"/>
      <c r="J15" s="8" t="s">
        <v>250</v>
      </c>
      <c r="K15" s="9">
        <v>2</v>
      </c>
      <c r="L15" s="10"/>
      <c r="M15" s="21"/>
      <c r="N15" s="20"/>
      <c r="O15" s="10"/>
      <c r="P15" s="25"/>
      <c r="Q15" s="20"/>
      <c r="R15" s="10"/>
      <c r="S15" s="25"/>
      <c r="T15" s="20"/>
      <c r="U15" s="10"/>
      <c r="V15" s="25"/>
      <c r="W15" s="20"/>
      <c r="X15" s="10"/>
      <c r="Y15" s="25"/>
      <c r="Z15" s="20"/>
      <c r="AA15" s="10"/>
      <c r="AB15" s="25"/>
      <c r="AC15" s="20"/>
      <c r="AD15" s="10"/>
      <c r="AE15" s="25"/>
      <c r="AF15" s="20"/>
      <c r="AG15" s="10"/>
      <c r="AH15" s="25"/>
      <c r="AI15" s="20"/>
      <c r="AJ15" s="12"/>
    </row>
    <row r="16" spans="1:36" ht="17.399999999999999" customHeight="1" x14ac:dyDescent="0.35">
      <c r="A16" s="57">
        <v>10</v>
      </c>
      <c r="B16" s="77">
        <v>18003</v>
      </c>
      <c r="C16" s="22" t="s">
        <v>251</v>
      </c>
      <c r="D16" s="92">
        <v>18</v>
      </c>
      <c r="E16" s="92" t="s">
        <v>300</v>
      </c>
      <c r="F16" s="5"/>
      <c r="G16" s="24">
        <f t="shared" si="0"/>
        <v>1</v>
      </c>
      <c r="H16" s="47">
        <f t="shared" si="1"/>
        <v>2</v>
      </c>
      <c r="I16" s="5"/>
      <c r="J16" s="17" t="s">
        <v>250</v>
      </c>
      <c r="K16" s="16">
        <v>2</v>
      </c>
      <c r="L16" s="10"/>
      <c r="M16" s="15"/>
      <c r="N16" s="24"/>
      <c r="O16" s="10"/>
      <c r="P16" s="22"/>
      <c r="Q16" s="24"/>
      <c r="R16" s="10"/>
      <c r="S16" s="22"/>
      <c r="T16" s="24"/>
      <c r="U16" s="10"/>
      <c r="V16" s="22"/>
      <c r="W16" s="24"/>
      <c r="X16" s="10"/>
      <c r="Y16" s="22"/>
      <c r="Z16" s="24"/>
      <c r="AA16" s="10"/>
      <c r="AB16" s="22"/>
      <c r="AC16" s="24"/>
      <c r="AD16" s="10"/>
      <c r="AE16" s="22"/>
      <c r="AF16" s="24"/>
      <c r="AG16" s="10"/>
      <c r="AH16" s="22"/>
      <c r="AI16" s="24"/>
      <c r="AJ16" s="12"/>
    </row>
    <row r="17" spans="1:36" ht="17.399999999999999" customHeight="1" x14ac:dyDescent="0.35">
      <c r="A17" s="56">
        <v>13</v>
      </c>
      <c r="B17" s="79" t="s">
        <v>293</v>
      </c>
      <c r="C17" s="11" t="s">
        <v>252</v>
      </c>
      <c r="D17" s="40">
        <v>89</v>
      </c>
      <c r="E17" s="40" t="s">
        <v>310</v>
      </c>
      <c r="F17" s="5"/>
      <c r="G17" s="20">
        <f t="shared" si="0"/>
        <v>1</v>
      </c>
      <c r="H17" s="49">
        <f t="shared" si="1"/>
        <v>1</v>
      </c>
      <c r="I17" s="5"/>
      <c r="J17" s="8" t="s">
        <v>253</v>
      </c>
      <c r="K17" s="9">
        <v>1</v>
      </c>
      <c r="L17" s="10"/>
      <c r="M17" s="21"/>
      <c r="N17" s="20"/>
      <c r="O17" s="10"/>
      <c r="P17" s="25"/>
      <c r="Q17" s="20"/>
      <c r="R17" s="10"/>
      <c r="S17" s="25"/>
      <c r="T17" s="20"/>
      <c r="U17" s="10"/>
      <c r="V17" s="25"/>
      <c r="W17" s="20"/>
      <c r="X17" s="10"/>
      <c r="Y17" s="25"/>
      <c r="Z17" s="20"/>
      <c r="AA17" s="10"/>
      <c r="AB17" s="25"/>
      <c r="AC17" s="20"/>
      <c r="AD17" s="10"/>
      <c r="AE17" s="25"/>
      <c r="AF17" s="20"/>
      <c r="AG17" s="10"/>
      <c r="AH17" s="25"/>
      <c r="AI17" s="20"/>
      <c r="AJ17" s="12"/>
    </row>
    <row r="18" spans="1:36" ht="17.399999999999999" customHeight="1" x14ac:dyDescent="0.35">
      <c r="A18" s="57">
        <v>13</v>
      </c>
      <c r="B18" s="80" t="s">
        <v>292</v>
      </c>
      <c r="C18" s="18" t="s">
        <v>254</v>
      </c>
      <c r="D18" s="92">
        <v>13</v>
      </c>
      <c r="E18" s="92" t="s">
        <v>316</v>
      </c>
      <c r="F18" s="41"/>
      <c r="G18" s="24">
        <f t="shared" si="0"/>
        <v>1</v>
      </c>
      <c r="H18" s="47">
        <f t="shared" si="1"/>
        <v>1</v>
      </c>
      <c r="I18" s="41"/>
      <c r="J18" s="17" t="s">
        <v>154</v>
      </c>
      <c r="K18" s="16">
        <v>1</v>
      </c>
      <c r="L18" s="10"/>
      <c r="M18" s="15"/>
      <c r="N18" s="24"/>
      <c r="O18" s="10"/>
      <c r="P18" s="22"/>
      <c r="Q18" s="24"/>
      <c r="R18" s="10"/>
      <c r="S18" s="22"/>
      <c r="T18" s="24"/>
      <c r="U18" s="10"/>
      <c r="V18" s="22"/>
      <c r="W18" s="24"/>
      <c r="X18" s="10"/>
      <c r="Y18" s="22"/>
      <c r="Z18" s="24"/>
      <c r="AA18" s="10"/>
      <c r="AB18" s="22"/>
      <c r="AC18" s="24"/>
      <c r="AD18" s="10"/>
      <c r="AE18" s="22"/>
      <c r="AF18" s="24"/>
      <c r="AG18" s="10"/>
      <c r="AH18" s="22"/>
      <c r="AI18" s="24"/>
      <c r="AJ18" s="12"/>
    </row>
    <row r="19" spans="1:36" ht="14.25" customHeight="1" x14ac:dyDescent="0.25">
      <c r="A19" s="51"/>
      <c r="B19" s="29"/>
      <c r="C19" s="29"/>
      <c r="D19" s="29"/>
      <c r="E19" s="29"/>
      <c r="F19" s="29"/>
      <c r="G19" s="29"/>
      <c r="H19" s="52"/>
      <c r="I19" s="29"/>
      <c r="J19" s="29"/>
      <c r="K19" s="30"/>
      <c r="L19" s="30"/>
      <c r="M19" s="29"/>
      <c r="N19" s="30"/>
      <c r="O19" s="30"/>
      <c r="P19" s="29"/>
      <c r="Q19" s="30"/>
      <c r="R19" s="30"/>
      <c r="S19" s="29"/>
      <c r="T19" s="30"/>
      <c r="U19" s="30"/>
      <c r="V19" s="29"/>
      <c r="W19" s="30"/>
      <c r="X19" s="30"/>
      <c r="Y19" s="29"/>
      <c r="Z19" s="30"/>
      <c r="AA19" s="30"/>
      <c r="AB19" s="29"/>
      <c r="AC19" s="30"/>
      <c r="AD19" s="30"/>
      <c r="AE19" s="29"/>
      <c r="AF19" s="30"/>
      <c r="AG19" s="30"/>
      <c r="AH19" s="29"/>
      <c r="AI19" s="30"/>
      <c r="AJ19" s="7"/>
    </row>
  </sheetData>
  <mergeCells count="14">
    <mergeCell ref="A5:A6"/>
    <mergeCell ref="B5:B6"/>
    <mergeCell ref="C5:C6"/>
    <mergeCell ref="G5:G6"/>
    <mergeCell ref="H5:H6"/>
    <mergeCell ref="D5:D6"/>
    <mergeCell ref="E5:E6"/>
    <mergeCell ref="A1:C1"/>
    <mergeCell ref="F2:AJ2"/>
    <mergeCell ref="A3:A4"/>
    <mergeCell ref="B3:B4"/>
    <mergeCell ref="C3:C4"/>
    <mergeCell ref="G3:G4"/>
    <mergeCell ref="H3:H4"/>
  </mergeCells>
  <pageMargins left="0.7" right="0.7" top="0.75" bottom="0.75" header="0" footer="0"/>
  <pageSetup paperSize="9" orientation="landscape"/>
  <ignoredErrors>
    <ignoredError sqref="B7 B17:B18" numberStoredAsText="1"/>
  </ignoredErrors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6" sqref="A16"/>
    </sheetView>
  </sheetViews>
  <sheetFormatPr baseColWidth="10" defaultColWidth="14.44140625" defaultRowHeight="15.75" customHeight="1" x14ac:dyDescent="0.25"/>
  <cols>
    <col min="1" max="2" width="7.33203125" customWidth="1"/>
    <col min="3" max="3" width="44.5546875" customWidth="1"/>
    <col min="4" max="4" width="7.6640625" style="83" bestFit="1" customWidth="1"/>
    <col min="5" max="5" width="16.6640625" style="83" bestFit="1" customWidth="1"/>
    <col min="6" max="6" width="3" customWidth="1"/>
    <col min="7" max="7" width="7.5546875" customWidth="1"/>
    <col min="8" max="8" width="8.109375" customWidth="1"/>
    <col min="9" max="9" width="3" customWidth="1"/>
    <col min="10" max="10" width="21.5546875" customWidth="1"/>
    <col min="11" max="11" width="6.44140625" customWidth="1"/>
    <col min="12" max="12" width="3" customWidth="1"/>
    <col min="13" max="13" width="22" customWidth="1"/>
    <col min="14" max="14" width="6.44140625" customWidth="1"/>
    <col min="15" max="15" width="3" customWidth="1"/>
    <col min="16" max="16" width="20.33203125" customWidth="1"/>
    <col min="17" max="17" width="6.44140625" customWidth="1"/>
    <col min="18" max="18" width="3" customWidth="1"/>
    <col min="19" max="19" width="18.6640625" customWidth="1"/>
    <col min="20" max="20" width="6.44140625" customWidth="1"/>
    <col min="21" max="21" width="3" customWidth="1"/>
    <col min="22" max="22" width="18.6640625" customWidth="1"/>
    <col min="23" max="23" width="6.44140625" customWidth="1"/>
    <col min="24" max="24" width="3" customWidth="1"/>
    <col min="25" max="25" width="17.6640625" customWidth="1"/>
    <col min="26" max="26" width="6.44140625" customWidth="1"/>
    <col min="27" max="27" width="2.88671875" customWidth="1"/>
  </cols>
  <sheetData>
    <row r="1" spans="1:36" ht="55.5" customHeight="1" x14ac:dyDescent="0.25">
      <c r="A1" s="183"/>
      <c r="B1" s="184"/>
      <c r="C1" s="184"/>
      <c r="F1" s="1"/>
      <c r="G1" s="54" t="s">
        <v>263</v>
      </c>
      <c r="H1" s="55" t="s">
        <v>0</v>
      </c>
      <c r="I1" s="1"/>
      <c r="J1" s="2" t="s">
        <v>1</v>
      </c>
      <c r="K1" s="60" t="s">
        <v>2</v>
      </c>
      <c r="L1" s="3"/>
      <c r="M1" s="2" t="s">
        <v>1</v>
      </c>
      <c r="N1" s="60" t="s">
        <v>2</v>
      </c>
      <c r="O1" s="3"/>
      <c r="P1" s="2" t="s">
        <v>1</v>
      </c>
      <c r="Q1" s="60" t="s">
        <v>2</v>
      </c>
      <c r="R1" s="3"/>
      <c r="S1" s="2" t="s">
        <v>1</v>
      </c>
      <c r="T1" s="60" t="s">
        <v>2</v>
      </c>
      <c r="U1" s="3"/>
      <c r="V1" s="2" t="s">
        <v>1</v>
      </c>
      <c r="W1" s="60" t="s">
        <v>2</v>
      </c>
      <c r="X1" s="3"/>
      <c r="Y1" s="2" t="s">
        <v>1</v>
      </c>
      <c r="Z1" s="60" t="s">
        <v>2</v>
      </c>
      <c r="AA1" s="4"/>
    </row>
    <row r="2" spans="1:36" ht="25.8" x14ac:dyDescent="0.25">
      <c r="A2" s="53" t="s">
        <v>3</v>
      </c>
      <c r="B2" s="82" t="s">
        <v>265</v>
      </c>
      <c r="C2" s="89" t="s">
        <v>255</v>
      </c>
      <c r="D2" s="90" t="s">
        <v>296</v>
      </c>
      <c r="E2" s="90" t="s">
        <v>297</v>
      </c>
      <c r="F2" s="193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71"/>
    </row>
    <row r="3" spans="1:36" ht="16.2" customHeight="1" x14ac:dyDescent="0.35">
      <c r="A3" s="56">
        <v>1</v>
      </c>
      <c r="B3" s="109" t="s">
        <v>289</v>
      </c>
      <c r="C3" s="88" t="s">
        <v>327</v>
      </c>
      <c r="D3" s="88">
        <v>25</v>
      </c>
      <c r="E3" s="88" t="s">
        <v>324</v>
      </c>
      <c r="F3" s="41"/>
      <c r="G3" s="9">
        <v>6</v>
      </c>
      <c r="H3" s="49">
        <f t="shared" ref="H3:H6" si="0">SUM(J3:Z3)</f>
        <v>7</v>
      </c>
      <c r="I3" s="41"/>
      <c r="J3" s="21" t="s">
        <v>256</v>
      </c>
      <c r="K3" s="20">
        <v>1</v>
      </c>
      <c r="L3" s="10"/>
      <c r="M3" s="8" t="s">
        <v>257</v>
      </c>
      <c r="N3" s="9">
        <v>1</v>
      </c>
      <c r="O3" s="10"/>
      <c r="P3" s="11" t="s">
        <v>258</v>
      </c>
      <c r="Q3" s="9">
        <v>1</v>
      </c>
      <c r="R3" s="10"/>
      <c r="S3" s="25" t="s">
        <v>259</v>
      </c>
      <c r="T3" s="20">
        <v>1</v>
      </c>
      <c r="U3" s="10"/>
      <c r="V3" s="11" t="s">
        <v>260</v>
      </c>
      <c r="W3" s="9">
        <v>1</v>
      </c>
      <c r="X3" s="10"/>
      <c r="Y3" s="11" t="s">
        <v>261</v>
      </c>
      <c r="Z3" s="9">
        <v>2</v>
      </c>
      <c r="AA3" s="12"/>
    </row>
    <row r="4" spans="1:36" ht="16.2" customHeight="1" x14ac:dyDescent="0.35">
      <c r="A4" s="57">
        <v>2</v>
      </c>
      <c r="B4" s="110">
        <v>12232</v>
      </c>
      <c r="C4" s="24" t="s">
        <v>298</v>
      </c>
      <c r="D4" s="24">
        <v>23</v>
      </c>
      <c r="E4" s="24" t="s">
        <v>323</v>
      </c>
      <c r="F4" s="5"/>
      <c r="G4" s="16">
        <v>3</v>
      </c>
      <c r="H4" s="47">
        <f t="shared" si="0"/>
        <v>6</v>
      </c>
      <c r="I4" s="5"/>
      <c r="J4" s="15" t="s">
        <v>261</v>
      </c>
      <c r="K4" s="24">
        <v>2</v>
      </c>
      <c r="L4" s="19"/>
      <c r="M4" s="15" t="s">
        <v>262</v>
      </c>
      <c r="N4" s="24">
        <v>2</v>
      </c>
      <c r="O4" s="19"/>
      <c r="P4" s="17" t="s">
        <v>258</v>
      </c>
      <c r="Q4" s="24">
        <v>2</v>
      </c>
      <c r="R4" s="19"/>
      <c r="S4" s="24"/>
      <c r="T4" s="24"/>
      <c r="U4" s="19"/>
      <c r="V4" s="24"/>
      <c r="W4" s="24"/>
      <c r="X4" s="19"/>
      <c r="Y4" s="24"/>
      <c r="Z4" s="24"/>
      <c r="AA4" s="42"/>
    </row>
    <row r="5" spans="1:36" ht="16.2" customHeight="1" x14ac:dyDescent="0.35">
      <c r="A5" s="56">
        <v>3</v>
      </c>
      <c r="B5" s="111">
        <v>20202</v>
      </c>
      <c r="C5" s="20" t="s">
        <v>56</v>
      </c>
      <c r="D5" s="36">
        <v>17</v>
      </c>
      <c r="E5" s="36" t="s">
        <v>302</v>
      </c>
      <c r="F5" s="5"/>
      <c r="G5" s="9">
        <v>1</v>
      </c>
      <c r="H5" s="49">
        <f t="shared" si="0"/>
        <v>2</v>
      </c>
      <c r="I5" s="5"/>
      <c r="J5" s="8" t="s">
        <v>256</v>
      </c>
      <c r="K5" s="9">
        <v>2</v>
      </c>
      <c r="L5" s="10"/>
      <c r="M5" s="8"/>
      <c r="N5" s="9"/>
      <c r="O5" s="10"/>
      <c r="P5" s="11"/>
      <c r="Q5" s="9"/>
      <c r="R5" s="10"/>
      <c r="S5" s="25"/>
      <c r="T5" s="20"/>
      <c r="U5" s="10"/>
      <c r="V5" s="11"/>
      <c r="W5" s="9"/>
      <c r="X5" s="10"/>
      <c r="Y5" s="25"/>
      <c r="Z5" s="20"/>
      <c r="AA5" s="12"/>
    </row>
    <row r="6" spans="1:36" ht="16.2" customHeight="1" x14ac:dyDescent="0.35">
      <c r="A6" s="57">
        <v>3</v>
      </c>
      <c r="B6" s="110">
        <v>12225</v>
      </c>
      <c r="C6" s="16" t="s">
        <v>184</v>
      </c>
      <c r="D6" s="24">
        <v>23</v>
      </c>
      <c r="E6" s="24" t="s">
        <v>323</v>
      </c>
      <c r="F6" s="41"/>
      <c r="G6" s="16">
        <v>1</v>
      </c>
      <c r="H6" s="47">
        <f t="shared" si="0"/>
        <v>2</v>
      </c>
      <c r="I6" s="41"/>
      <c r="J6" s="17" t="s">
        <v>262</v>
      </c>
      <c r="K6" s="16">
        <v>2</v>
      </c>
      <c r="L6" s="43"/>
      <c r="M6" s="44"/>
      <c r="N6" s="23"/>
      <c r="O6" s="43"/>
      <c r="P6" s="23"/>
      <c r="Q6" s="23"/>
      <c r="R6" s="43"/>
      <c r="S6" s="23"/>
      <c r="T6" s="23"/>
      <c r="U6" s="43"/>
      <c r="V6" s="23"/>
      <c r="W6" s="23"/>
      <c r="X6" s="43"/>
      <c r="Y6" s="23"/>
      <c r="Z6" s="23"/>
      <c r="AA6" s="45"/>
    </row>
    <row r="7" spans="1:36" ht="27.6" customHeight="1" x14ac:dyDescent="0.25">
      <c r="A7" s="51"/>
      <c r="B7" s="126"/>
      <c r="C7" s="126"/>
      <c r="D7" s="126"/>
      <c r="E7" s="126"/>
      <c r="F7" s="126"/>
      <c r="G7" s="126"/>
      <c r="H7" s="127"/>
      <c r="I7" s="126"/>
      <c r="J7" s="126"/>
      <c r="K7" s="128"/>
      <c r="L7" s="128"/>
      <c r="M7" s="126"/>
      <c r="N7" s="128"/>
      <c r="O7" s="128"/>
      <c r="P7" s="126"/>
      <c r="Q7" s="128"/>
      <c r="R7" s="128"/>
      <c r="S7" s="126"/>
      <c r="T7" s="128"/>
      <c r="U7" s="128"/>
      <c r="V7" s="126"/>
      <c r="W7" s="128"/>
      <c r="X7" s="128"/>
      <c r="Y7" s="126"/>
      <c r="Z7" s="128"/>
      <c r="AA7" s="129"/>
    </row>
    <row r="8" spans="1:36" ht="15.75" customHeight="1" x14ac:dyDescent="0.25">
      <c r="A8" s="192" t="s">
        <v>329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36" s="83" customFormat="1" ht="15.75" customHeight="1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</row>
    <row r="10" spans="1:36" ht="15.75" customHeight="1" x14ac:dyDescent="0.3">
      <c r="A10" s="197">
        <v>1</v>
      </c>
      <c r="B10" s="201" t="s">
        <v>289</v>
      </c>
      <c r="C10" s="203" t="s">
        <v>327</v>
      </c>
      <c r="D10" s="196">
        <v>25</v>
      </c>
      <c r="E10" s="194" t="s">
        <v>324</v>
      </c>
      <c r="F10" s="112"/>
      <c r="G10" s="167">
        <f>COUNTA(J10:J15,M10:M15,P10:P15,S10:S15,V10:V15,Y10:Y15,AB10:AB15,AE10:AE15,AH10:AH15)</f>
        <v>49</v>
      </c>
      <c r="H10" s="178">
        <f>SUM(J10:AI15)</f>
        <v>49</v>
      </c>
      <c r="I10" s="102"/>
      <c r="J10" s="103" t="s">
        <v>29</v>
      </c>
      <c r="K10" s="104">
        <v>1</v>
      </c>
      <c r="L10" s="105"/>
      <c r="M10" s="103" t="s">
        <v>24</v>
      </c>
      <c r="N10" s="104">
        <v>1</v>
      </c>
      <c r="O10" s="105"/>
      <c r="P10" s="106" t="s">
        <v>189</v>
      </c>
      <c r="Q10" s="104">
        <v>1</v>
      </c>
      <c r="R10" s="105"/>
      <c r="S10" s="106" t="s">
        <v>190</v>
      </c>
      <c r="T10" s="104">
        <v>1</v>
      </c>
      <c r="U10" s="105"/>
      <c r="V10" s="106" t="s">
        <v>191</v>
      </c>
      <c r="W10" s="104">
        <v>1</v>
      </c>
      <c r="X10" s="105"/>
      <c r="Y10" s="107" t="s">
        <v>192</v>
      </c>
      <c r="Z10" s="104">
        <v>1</v>
      </c>
      <c r="AA10" s="105"/>
      <c r="AB10" s="106" t="s">
        <v>193</v>
      </c>
      <c r="AC10" s="104">
        <v>1</v>
      </c>
      <c r="AD10" s="105"/>
      <c r="AE10" s="106" t="s">
        <v>36</v>
      </c>
      <c r="AF10" s="104">
        <v>1</v>
      </c>
      <c r="AG10" s="105"/>
      <c r="AH10" s="106" t="s">
        <v>194</v>
      </c>
      <c r="AI10" s="104">
        <v>1</v>
      </c>
      <c r="AJ10" s="108"/>
    </row>
    <row r="11" spans="1:36" ht="14.25" customHeight="1" x14ac:dyDescent="0.3">
      <c r="A11" s="198"/>
      <c r="B11" s="202"/>
      <c r="C11" s="200"/>
      <c r="D11" s="195"/>
      <c r="E11" s="195"/>
      <c r="F11" s="46"/>
      <c r="G11" s="159"/>
      <c r="H11" s="159"/>
      <c r="I11" s="5"/>
      <c r="J11" s="8" t="s">
        <v>195</v>
      </c>
      <c r="K11" s="9">
        <v>1</v>
      </c>
      <c r="L11" s="10"/>
      <c r="M11" s="31" t="s">
        <v>195</v>
      </c>
      <c r="N11" s="32">
        <v>1</v>
      </c>
      <c r="O11" s="10"/>
      <c r="P11" s="33" t="s">
        <v>196</v>
      </c>
      <c r="Q11" s="32">
        <v>1</v>
      </c>
      <c r="R11" s="10"/>
      <c r="S11" s="34" t="s">
        <v>197</v>
      </c>
      <c r="T11" s="35">
        <v>1</v>
      </c>
      <c r="U11" s="10"/>
      <c r="V11" s="33" t="s">
        <v>180</v>
      </c>
      <c r="W11" s="36">
        <v>1</v>
      </c>
      <c r="X11" s="10"/>
      <c r="Y11" s="11" t="s">
        <v>198</v>
      </c>
      <c r="Z11" s="9">
        <v>1</v>
      </c>
      <c r="AA11" s="10"/>
      <c r="AB11" s="11" t="s">
        <v>199</v>
      </c>
      <c r="AC11" s="9">
        <v>1</v>
      </c>
      <c r="AD11" s="10"/>
      <c r="AE11" s="11" t="s">
        <v>200</v>
      </c>
      <c r="AF11" s="9">
        <v>1</v>
      </c>
      <c r="AG11" s="10"/>
      <c r="AH11" s="11" t="s">
        <v>201</v>
      </c>
      <c r="AI11" s="9">
        <v>1</v>
      </c>
      <c r="AJ11" s="7"/>
    </row>
    <row r="12" spans="1:36" ht="14.25" customHeight="1" x14ac:dyDescent="0.3">
      <c r="A12" s="199"/>
      <c r="B12" s="202"/>
      <c r="C12" s="200"/>
      <c r="D12" s="195"/>
      <c r="E12" s="195"/>
      <c r="F12" s="46"/>
      <c r="G12" s="159"/>
      <c r="H12" s="159"/>
      <c r="I12" s="5"/>
      <c r="J12" s="8" t="s">
        <v>101</v>
      </c>
      <c r="K12" s="9">
        <v>1</v>
      </c>
      <c r="L12" s="10"/>
      <c r="M12" s="37" t="s">
        <v>202</v>
      </c>
      <c r="N12" s="36">
        <v>1</v>
      </c>
      <c r="O12" s="10"/>
      <c r="P12" s="38" t="s">
        <v>83</v>
      </c>
      <c r="Q12" s="36">
        <v>1</v>
      </c>
      <c r="R12" s="10"/>
      <c r="S12" s="38" t="s">
        <v>83</v>
      </c>
      <c r="T12" s="36">
        <v>1</v>
      </c>
      <c r="U12" s="10"/>
      <c r="V12" s="38" t="s">
        <v>27</v>
      </c>
      <c r="W12" s="36">
        <v>1</v>
      </c>
      <c r="X12" s="10"/>
      <c r="Y12" s="11" t="s">
        <v>50</v>
      </c>
      <c r="Z12" s="9">
        <v>1</v>
      </c>
      <c r="AA12" s="10"/>
      <c r="AB12" s="11" t="s">
        <v>32</v>
      </c>
      <c r="AC12" s="9">
        <v>1</v>
      </c>
      <c r="AD12" s="10"/>
      <c r="AE12" s="11" t="s">
        <v>203</v>
      </c>
      <c r="AF12" s="9">
        <v>1</v>
      </c>
      <c r="AG12" s="10"/>
      <c r="AH12" s="11" t="s">
        <v>204</v>
      </c>
      <c r="AI12" s="9">
        <v>1</v>
      </c>
      <c r="AJ12" s="7"/>
    </row>
    <row r="13" spans="1:36" ht="14.25" customHeight="1" x14ac:dyDescent="0.3">
      <c r="A13" s="198"/>
      <c r="B13" s="202"/>
      <c r="C13" s="200"/>
      <c r="D13" s="195"/>
      <c r="E13" s="195"/>
      <c r="F13" s="46"/>
      <c r="G13" s="159"/>
      <c r="H13" s="159"/>
      <c r="I13" s="5"/>
      <c r="J13" s="8" t="s">
        <v>205</v>
      </c>
      <c r="K13" s="9">
        <v>1</v>
      </c>
      <c r="L13" s="10"/>
      <c r="M13" s="8" t="s">
        <v>206</v>
      </c>
      <c r="N13" s="9">
        <v>1</v>
      </c>
      <c r="O13" s="10"/>
      <c r="P13" s="25" t="s">
        <v>28</v>
      </c>
      <c r="Q13" s="20">
        <v>1</v>
      </c>
      <c r="R13" s="10"/>
      <c r="S13" s="39" t="s">
        <v>207</v>
      </c>
      <c r="T13" s="40">
        <v>1</v>
      </c>
      <c r="U13" s="10"/>
      <c r="V13" s="39" t="s">
        <v>38</v>
      </c>
      <c r="W13" s="40">
        <v>1</v>
      </c>
      <c r="X13" s="10"/>
      <c r="Y13" s="39" t="s">
        <v>92</v>
      </c>
      <c r="Z13" s="20">
        <v>1</v>
      </c>
      <c r="AA13" s="10"/>
      <c r="AB13" s="25" t="s">
        <v>13</v>
      </c>
      <c r="AC13" s="20">
        <v>1</v>
      </c>
      <c r="AD13" s="10"/>
      <c r="AE13" s="25" t="s">
        <v>208</v>
      </c>
      <c r="AF13" s="9">
        <v>1</v>
      </c>
      <c r="AG13" s="10"/>
      <c r="AH13" s="25" t="s">
        <v>113</v>
      </c>
      <c r="AI13" s="9">
        <v>1</v>
      </c>
      <c r="AJ13" s="7"/>
    </row>
    <row r="14" spans="1:36" ht="14.25" customHeight="1" x14ac:dyDescent="0.3">
      <c r="A14" s="200"/>
      <c r="B14" s="202"/>
      <c r="C14" s="200"/>
      <c r="D14" s="195"/>
      <c r="E14" s="195"/>
      <c r="F14" s="46"/>
      <c r="G14" s="159"/>
      <c r="H14" s="159"/>
      <c r="I14" s="5"/>
      <c r="J14" s="8" t="s">
        <v>209</v>
      </c>
      <c r="K14" s="9">
        <v>1</v>
      </c>
      <c r="L14" s="10"/>
      <c r="M14" s="8" t="s">
        <v>210</v>
      </c>
      <c r="N14" s="9">
        <v>1</v>
      </c>
      <c r="O14" s="10"/>
      <c r="P14" s="39" t="s">
        <v>211</v>
      </c>
      <c r="Q14" s="40">
        <v>1</v>
      </c>
      <c r="R14" s="10"/>
      <c r="S14" s="39" t="s">
        <v>212</v>
      </c>
      <c r="T14" s="40">
        <v>1</v>
      </c>
      <c r="U14" s="10"/>
      <c r="V14" s="11" t="s">
        <v>213</v>
      </c>
      <c r="W14" s="9">
        <v>1</v>
      </c>
      <c r="X14" s="10"/>
      <c r="Y14" s="39" t="s">
        <v>76</v>
      </c>
      <c r="Z14" s="20">
        <v>1</v>
      </c>
      <c r="AA14" s="10"/>
      <c r="AB14" s="25" t="s">
        <v>12</v>
      </c>
      <c r="AC14" s="20">
        <v>1</v>
      </c>
      <c r="AD14" s="10"/>
      <c r="AE14" s="25" t="s">
        <v>90</v>
      </c>
      <c r="AF14" s="9">
        <v>1</v>
      </c>
      <c r="AG14" s="10"/>
      <c r="AH14" s="11" t="s">
        <v>119</v>
      </c>
      <c r="AI14" s="9">
        <v>1</v>
      </c>
      <c r="AJ14" s="7"/>
    </row>
    <row r="15" spans="1:36" ht="14.25" customHeight="1" x14ac:dyDescent="0.3">
      <c r="A15" s="200"/>
      <c r="B15" s="202"/>
      <c r="C15" s="200"/>
      <c r="D15" s="195"/>
      <c r="E15" s="195"/>
      <c r="F15" s="46"/>
      <c r="G15" s="140"/>
      <c r="H15" s="140"/>
      <c r="I15" s="5"/>
      <c r="J15" s="8" t="s">
        <v>190</v>
      </c>
      <c r="K15" s="9">
        <v>1</v>
      </c>
      <c r="L15" s="10"/>
      <c r="M15" s="21" t="s">
        <v>6</v>
      </c>
      <c r="N15" s="20">
        <v>1</v>
      </c>
      <c r="O15" s="10"/>
      <c r="P15" s="11" t="s">
        <v>76</v>
      </c>
      <c r="Q15" s="9">
        <v>1</v>
      </c>
      <c r="R15" s="10"/>
      <c r="S15" s="11" t="s">
        <v>214</v>
      </c>
      <c r="T15" s="9">
        <v>1</v>
      </c>
      <c r="U15" s="10"/>
      <c r="V15" s="11"/>
      <c r="W15" s="9"/>
      <c r="X15" s="10"/>
      <c r="Y15" s="39"/>
      <c r="Z15" s="20"/>
      <c r="AA15" s="10"/>
      <c r="AB15" s="25"/>
      <c r="AC15" s="20"/>
      <c r="AD15" s="10"/>
      <c r="AE15" s="25"/>
      <c r="AF15" s="9"/>
      <c r="AG15" s="10"/>
      <c r="AH15" s="11"/>
      <c r="AI15" s="9"/>
      <c r="AJ15" s="12"/>
    </row>
  </sheetData>
  <mergeCells count="10">
    <mergeCell ref="G10:G15"/>
    <mergeCell ref="A8:AJ9"/>
    <mergeCell ref="A1:C1"/>
    <mergeCell ref="F2:AA2"/>
    <mergeCell ref="H10:H15"/>
    <mergeCell ref="E10:E15"/>
    <mergeCell ref="D10:D15"/>
    <mergeCell ref="A10:A15"/>
    <mergeCell ref="B10:B15"/>
    <mergeCell ref="C10:C15"/>
  </mergeCells>
  <pageMargins left="0.7" right="0.7" top="0.75" bottom="0.75" header="0" footer="0"/>
  <pageSetup paperSize="9" orientation="landscape" r:id="rId1"/>
  <ignoredErrors>
    <ignoredError sqref="B3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 TAS Collège</vt:lpstr>
      <vt:lpstr>Résultats TAS Lycée Pro</vt:lpstr>
      <vt:lpstr>Résultats TAS Lycée</vt:lpstr>
      <vt:lpstr>Résultats TAS Sport Partagé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VAUZEILLES</dc:creator>
  <cp:lastModifiedBy>Thibaud VAUZEILLES</cp:lastModifiedBy>
  <dcterms:created xsi:type="dcterms:W3CDTF">2021-06-20T14:41:46Z</dcterms:created>
  <dcterms:modified xsi:type="dcterms:W3CDTF">2021-06-21T17:07:29Z</dcterms:modified>
</cp:coreProperties>
</file>